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7"/>
  </bookViews>
  <sheets>
    <sheet name="(9)①②報告様式" sheetId="1" r:id="rId1"/>
    <sheet name="(9別)放流報告" sheetId="2" r:id="rId2"/>
    <sheet name="(9-3)採卵旬別放流状況(案)" sheetId="3" r:id="rId3"/>
    <sheet name="飼育成績" sheetId="4" r:id="rId4"/>
    <sheet name="海中飼育" sheetId="5" r:id="rId5"/>
    <sheet name="海中標本" sheetId="6" r:id="rId6"/>
    <sheet name="報告様式(見本1)" sheetId="7" r:id="rId7"/>
    <sheet name="（放流報告見本）" sheetId="8" r:id="rId8"/>
  </sheets>
  <definedNames>
    <definedName name="_xlnm.Print_Area" localSheetId="0">'(9)①②報告様式'!$A$1:$K$34</definedName>
    <definedName name="_xlnm.Print_Area" localSheetId="2">'(9-3)採卵旬別放流状況(案)'!$A$1:$S$22</definedName>
    <definedName name="_xlnm.Print_Area" localSheetId="1">'(9別)放流報告'!$A$1:$Q$36</definedName>
    <definedName name="_xlnm.Print_Area" localSheetId="7">'（放流報告見本）'!$A$1:$Q$36</definedName>
    <definedName name="_xlnm.Print_Area" localSheetId="6">'報告様式(見本1)'!$A$1:$Q$34</definedName>
  </definedNames>
  <calcPr fullCalcOnLoad="1"/>
</workbook>
</file>

<file path=xl/comments3.xml><?xml version="1.0" encoding="utf-8"?>
<comments xmlns="http://schemas.openxmlformats.org/spreadsheetml/2006/main">
  <authors>
    <author> 岩手県さけます増殖協会</author>
  </authors>
  <commentList>
    <comment ref="S6" authorId="0">
      <text>
        <r>
          <rPr>
            <b/>
            <sz val="9"/>
            <rFont val="ＭＳ Ｐゴシック"/>
            <family val="3"/>
          </rPr>
          <t xml:space="preserve"> 発眼卵で移出入がある場合のみで、死卵を含んだ採卵数</t>
        </r>
      </text>
    </comment>
  </commentList>
</comments>
</file>

<file path=xl/sharedStrings.xml><?xml version="1.0" encoding="utf-8"?>
<sst xmlns="http://schemas.openxmlformats.org/spreadsheetml/2006/main" count="393" uniqueCount="214">
  <si>
    <t>(様式第９号)</t>
  </si>
  <si>
    <t>(漁協及びふ化場名　　　　　　　　　　　　　　　)</t>
  </si>
  <si>
    <t>放流尾数</t>
  </si>
  <si>
    <t>計</t>
  </si>
  <si>
    <t>合　　計</t>
  </si>
  <si>
    <t>１．ふ化飼育成績</t>
  </si>
  <si>
    <t>２．放流成績(河川放流)</t>
  </si>
  <si>
    <t>回数</t>
  </si>
  <si>
    <t>魚　種</t>
  </si>
  <si>
    <t>さ　け</t>
  </si>
  <si>
    <t>さくらます
からふとます</t>
  </si>
  <si>
    <t>放流時の平均尾叉長､体重､給餌日数</t>
  </si>
  <si>
    <t>放流月日</t>
  </si>
  <si>
    <t>放流河川名</t>
  </si>
  <si>
    <t>立会の有無</t>
  </si>
  <si>
    <t>備　考</t>
  </si>
  <si>
    <t>池毎別紙</t>
  </si>
  <si>
    <t>※ふ化場別に記載のこと</t>
  </si>
  <si>
    <t>問題点等</t>
  </si>
  <si>
    <t>　さくらます</t>
  </si>
  <si>
    <t>　からふとます</t>
  </si>
  <si>
    <t>　さ　　　　け</t>
  </si>
  <si>
    <t>放流尾数(千尾)</t>
  </si>
  <si>
    <t>　　月　　日</t>
  </si>
  <si>
    <t>(別紙)</t>
  </si>
  <si>
    <t>ふ化場名</t>
  </si>
  <si>
    <t>飼育池番号</t>
  </si>
  <si>
    <t>cm</t>
  </si>
  <si>
    <t>g</t>
  </si>
  <si>
    <t>日</t>
  </si>
  <si>
    <r>
      <t>海中飼育放流</t>
    </r>
    <r>
      <rPr>
        <sz val="9"/>
        <rFont val="ＭＳ 明朝"/>
        <family val="1"/>
      </rPr>
      <t>(千尾)</t>
    </r>
  </si>
  <si>
    <r>
      <t>河川放流　</t>
    </r>
    <r>
      <rPr>
        <sz val="9"/>
        <rFont val="ＭＳ 明朝"/>
        <family val="1"/>
      </rPr>
      <t>（千尾）</t>
    </r>
  </si>
  <si>
    <r>
      <t>計　</t>
    </r>
    <r>
      <rPr>
        <sz val="9"/>
        <rFont val="ＭＳ 明朝"/>
        <family val="1"/>
      </rPr>
      <t>（千尾）</t>
    </r>
  </si>
  <si>
    <r>
      <t xml:space="preserve">稚魚移出入尾数
</t>
    </r>
    <r>
      <rPr>
        <sz val="9"/>
        <rFont val="ＭＳ 明朝"/>
        <family val="1"/>
      </rPr>
      <t>（千尾）</t>
    </r>
  </si>
  <si>
    <r>
      <t xml:space="preserve">収容卵数
</t>
    </r>
    <r>
      <rPr>
        <sz val="9"/>
        <rFont val="ＭＳ 明朝"/>
        <family val="1"/>
      </rPr>
      <t>（千粒）</t>
    </r>
  </si>
  <si>
    <t>　さ　　　　け</t>
  </si>
  <si>
    <t>　さくらます</t>
  </si>
  <si>
    <t>　からふとます</t>
  </si>
  <si>
    <t>さ　け</t>
  </si>
  <si>
    <t>さくらます
からふとます</t>
  </si>
  <si>
    <t>岩手川ふ化場</t>
  </si>
  <si>
    <t>Ａ－２</t>
  </si>
  <si>
    <t>cm</t>
  </si>
  <si>
    <t>g</t>
  </si>
  <si>
    <t>cm</t>
  </si>
  <si>
    <t>g</t>
  </si>
  <si>
    <t>cm</t>
  </si>
  <si>
    <t>g</t>
  </si>
  <si>
    <t>cm</t>
  </si>
  <si>
    <t>g</t>
  </si>
  <si>
    <t>〃</t>
  </si>
  <si>
    <t>cm</t>
  </si>
  <si>
    <t>g</t>
  </si>
  <si>
    <t>Ａ－３</t>
  </si>
  <si>
    <t>Ｂ－３</t>
  </si>
  <si>
    <t>放流尾数×平均体重</t>
  </si>
  <si>
    <t>放流尾数×平均尾叉長</t>
  </si>
  <si>
    <t>放流尾数×平均給餌日数</t>
  </si>
  <si>
    <t>Ａ－１</t>
  </si>
  <si>
    <t>Ｂ－１</t>
  </si>
  <si>
    <t>Ｂ－２</t>
  </si>
  <si>
    <t>Ｃ－１</t>
  </si>
  <si>
    <t>Ｃ－２</t>
  </si>
  <si>
    <t>（単位:千尾）</t>
  </si>
  <si>
    <t>　　 放流日
飼育尾数</t>
  </si>
  <si>
    <t>○○水産部</t>
  </si>
  <si>
    <t>〃</t>
  </si>
  <si>
    <t>g</t>
  </si>
  <si>
    <t>cm</t>
  </si>
  <si>
    <t>〃</t>
  </si>
  <si>
    <t>Ａ－４</t>
  </si>
  <si>
    <t>Ａ－５</t>
  </si>
  <si>
    <t>Ａ－６</t>
  </si>
  <si>
    <t>Ａ－７</t>
  </si>
  <si>
    <t>Ａ－８</t>
  </si>
  <si>
    <t>Ａ－９</t>
  </si>
  <si>
    <t>Ａ－１０</t>
  </si>
  <si>
    <t>Ｂ－４</t>
  </si>
  <si>
    <t>Ｂ－５</t>
  </si>
  <si>
    <t>Ｂ－６</t>
  </si>
  <si>
    <t>Ｂ－７</t>
  </si>
  <si>
    <t>Ｂ－８</t>
  </si>
  <si>
    <t>Ｂ－９</t>
  </si>
  <si>
    <t>Ｂ－１０</t>
  </si>
  <si>
    <t>Ｃ－３</t>
  </si>
  <si>
    <t>Ｃ－４</t>
  </si>
  <si>
    <t>Ｃ－５</t>
  </si>
  <si>
    <t>Ｃ－６</t>
  </si>
  <si>
    <t>Ｃ－７</t>
  </si>
  <si>
    <t>平均尾叉長､体重､給餌日数の計算方法</t>
  </si>
  <si>
    <t>※放流時の平均尾叉長、体重、給餌日数はそれぞれの放流日毎に積算し、その総合計を総法流尾数で除算して下さい。</t>
  </si>
  <si>
    <t>(注)稚魚生産尾数の欄には、上段に広域連携事業における買上対象尾数を、下段に稚魚生産総尾数を記載する。</t>
  </si>
  <si>
    <r>
      <t>稚魚生産総尾数</t>
    </r>
    <r>
      <rPr>
        <sz val="9"/>
        <color indexed="12"/>
        <rFont val="ＭＳ 明朝"/>
        <family val="1"/>
      </rPr>
      <t>(千尾)</t>
    </r>
  </si>
  <si>
    <r>
      <t>(漁協及びふ化場名　　　</t>
    </r>
    <r>
      <rPr>
        <b/>
        <sz val="12"/>
        <color indexed="12"/>
        <rFont val="ＭＳ 明朝"/>
        <family val="1"/>
      </rPr>
      <t>岩手川ふ化場</t>
    </r>
    <r>
      <rPr>
        <sz val="12"/>
        <rFont val="ＭＳ 明朝"/>
        <family val="1"/>
      </rPr>
      <t>　　)</t>
    </r>
  </si>
  <si>
    <t>広域補助買上
対象尾数(千尾)</t>
  </si>
  <si>
    <t>(注) 放流尾数は平成18年度放流尾数Ａ欄（別紙平成18年度種苗放流尾数を原則とする。）</t>
  </si>
  <si>
    <t>※買上対象以外の放流尾数がある場合</t>
  </si>
  <si>
    <t>1.　施設の状況</t>
  </si>
  <si>
    <t>施設名</t>
  </si>
  <si>
    <t>事業開始年</t>
  </si>
  <si>
    <t>施　設　の　概　要</t>
  </si>
  <si>
    <t>設　置　場　所</t>
  </si>
  <si>
    <t>備　考</t>
  </si>
  <si>
    <t>規格（たて、よこ、深さ等）</t>
  </si>
  <si>
    <t>面　積</t>
  </si>
  <si>
    <t>網の種類・目合</t>
  </si>
  <si>
    <t>水　深</t>
  </si>
  <si>
    <t>河川水の影響の有無</t>
  </si>
  <si>
    <t>2.　飼育放流状況</t>
  </si>
  <si>
    <t>採卵月日　</t>
  </si>
  <si>
    <t>海中飼育</t>
  </si>
  <si>
    <t>収容尾数</t>
  </si>
  <si>
    <t>収容時平均</t>
  </si>
  <si>
    <t>放流尾数</t>
  </si>
  <si>
    <t>飼育日数</t>
  </si>
  <si>
    <t>給餌量</t>
  </si>
  <si>
    <t>放流時平均</t>
  </si>
  <si>
    <t>重量増</t>
  </si>
  <si>
    <t>放流時体長</t>
  </si>
  <si>
    <t>放流時海面</t>
  </si>
  <si>
    <t>収容月日</t>
  </si>
  <si>
    <t>（千尾）</t>
  </si>
  <si>
    <t>体重（ｇ）</t>
  </si>
  <si>
    <t>(日）</t>
  </si>
  <si>
    <t>温度（℃）</t>
  </si>
  <si>
    <t>２月</t>
  </si>
  <si>
    <t>採卵日</t>
  </si>
  <si>
    <t>９　　月</t>
  </si>
  <si>
    <t>合　計</t>
  </si>
  <si>
    <t>項目</t>
  </si>
  <si>
    <t>上</t>
  </si>
  <si>
    <t>中</t>
  </si>
  <si>
    <t>下</t>
  </si>
  <si>
    <t>採卵・収容</t>
  </si>
  <si>
    <t>陸上放流</t>
  </si>
  <si>
    <t>海中飼育放流</t>
  </si>
  <si>
    <t>蓄養</t>
  </si>
  <si>
    <t>その他特記事項</t>
  </si>
  <si>
    <t>魚種名</t>
  </si>
  <si>
    <t>収容場名</t>
  </si>
  <si>
    <t>給　　　餌</t>
  </si>
  <si>
    <t>飼育</t>
  </si>
  <si>
    <t>ふ上魚体</t>
  </si>
  <si>
    <t>へい死</t>
  </si>
  <si>
    <t>生産</t>
  </si>
  <si>
    <t>生産魚体</t>
  </si>
  <si>
    <t>歩留</t>
  </si>
  <si>
    <t>水　　　温</t>
  </si>
  <si>
    <t>水量</t>
  </si>
  <si>
    <t>期間</t>
  </si>
  <si>
    <t>尾数</t>
  </si>
  <si>
    <t>体長</t>
  </si>
  <si>
    <t>体重</t>
  </si>
  <si>
    <t>平均</t>
  </si>
  <si>
    <t>面積</t>
  </si>
  <si>
    <t>月日　　　　月日</t>
  </si>
  <si>
    <t>㎏</t>
  </si>
  <si>
    <t>千尾</t>
  </si>
  <si>
    <t>㎝</t>
  </si>
  <si>
    <t>ｇ</t>
  </si>
  <si>
    <t>％</t>
  </si>
  <si>
    <t>℃　　℃</t>
  </si>
  <si>
    <t>℃</t>
  </si>
  <si>
    <t>1/分</t>
  </si>
  <si>
    <t>㎡</t>
  </si>
  <si>
    <t>記入上の注意</t>
  </si>
  <si>
    <t>（1）「飼育尾数」、「へい死尾数」及び「生産尾数」は、千尾未満を四捨五入すること。</t>
  </si>
  <si>
    <t>（2）「ふ上魚体」及び「生産魚体」は、平均値を記入すること。</t>
  </si>
  <si>
    <t>記事</t>
  </si>
  <si>
    <t>　　　　　　　　　　　　　　　　（事業主体）</t>
  </si>
  <si>
    <t>放流年月日</t>
  </si>
  <si>
    <t>放流場所</t>
  </si>
  <si>
    <t>　　　　　　　　　　　　　　　　　　　　　　　　　</t>
  </si>
  <si>
    <t>放流平均体重</t>
  </si>
  <si>
    <t>放流稚魚標本写真</t>
  </si>
  <si>
    <t>㎝</t>
  </si>
  <si>
    <t>　　 放流日
放流尾数</t>
  </si>
  <si>
    <t>日</t>
  </si>
  <si>
    <r>
      <t>河川放流</t>
    </r>
    <r>
      <rPr>
        <sz val="9"/>
        <rFont val="ＭＳ 明朝"/>
        <family val="1"/>
      </rPr>
      <t>（千尾）</t>
    </r>
  </si>
  <si>
    <r>
      <t>稚魚生産総尾数</t>
    </r>
    <r>
      <rPr>
        <sz val="9"/>
        <rFont val="ＭＳ 明朝"/>
        <family val="1"/>
      </rPr>
      <t>(千尾)</t>
    </r>
  </si>
  <si>
    <t>低/高</t>
  </si>
  <si>
    <t>PH</t>
  </si>
  <si>
    <t>（様式第10号）</t>
  </si>
  <si>
    <t>（㎏）</t>
  </si>
  <si>
    <t>（ｇ）</t>
  </si>
  <si>
    <t>（㎝）</t>
  </si>
  <si>
    <t>３.　採卵旬別さけ稚魚放流状況</t>
  </si>
  <si>
    <t>１０　　月</t>
  </si>
  <si>
    <t>１１　　月</t>
  </si>
  <si>
    <t>１２　　月</t>
  </si>
  <si>
    <t>１　　月</t>
  </si>
  <si>
    <r>
      <t xml:space="preserve">採卵数 </t>
    </r>
    <r>
      <rPr>
        <sz val="9"/>
        <rFont val="ＭＳ 明朝"/>
        <family val="1"/>
      </rPr>
      <t>（千粒）</t>
    </r>
  </si>
  <si>
    <r>
      <t>受精卵移殖数</t>
    </r>
    <r>
      <rPr>
        <sz val="9"/>
        <rFont val="ＭＳ 明朝"/>
        <family val="1"/>
      </rPr>
      <t>（千粒）</t>
    </r>
  </si>
  <si>
    <r>
      <t>発眼卵移籍卵数</t>
    </r>
    <r>
      <rPr>
        <sz val="9"/>
        <rFont val="ＭＳ 明朝"/>
        <family val="1"/>
      </rPr>
      <t>（千粒）</t>
    </r>
  </si>
  <si>
    <r>
      <t>最終収容卵数</t>
    </r>
    <r>
      <rPr>
        <sz val="9"/>
        <rFont val="ＭＳ 明朝"/>
        <family val="1"/>
      </rPr>
      <t>（千粒）</t>
    </r>
  </si>
  <si>
    <r>
      <t>最終発眼卵収容数</t>
    </r>
    <r>
      <rPr>
        <sz val="9"/>
        <rFont val="ＭＳ 明朝"/>
        <family val="1"/>
      </rPr>
      <t>（千粒）</t>
    </r>
  </si>
  <si>
    <r>
      <t>放流尾数</t>
    </r>
    <r>
      <rPr>
        <sz val="9"/>
        <rFont val="ＭＳ 明朝"/>
        <family val="1"/>
      </rPr>
      <t>（千尾）</t>
    </r>
  </si>
  <si>
    <r>
      <t>放流月日</t>
    </r>
    <r>
      <rPr>
        <sz val="9"/>
        <rFont val="ＭＳ 明朝"/>
        <family val="1"/>
      </rPr>
      <t>（月／日）</t>
    </r>
  </si>
  <si>
    <r>
      <t>放流サイズ</t>
    </r>
    <r>
      <rPr>
        <sz val="9"/>
        <rFont val="ＭＳ 明朝"/>
        <family val="1"/>
      </rPr>
      <t>（ｇ）</t>
    </r>
  </si>
  <si>
    <r>
      <t xml:space="preserve">          </t>
    </r>
    <r>
      <rPr>
        <sz val="9"/>
        <rFont val="ＭＳ 明朝"/>
        <family val="1"/>
      </rPr>
      <t>（㎝）</t>
    </r>
  </si>
  <si>
    <r>
      <t>生簀収容月日</t>
    </r>
    <r>
      <rPr>
        <sz val="9"/>
        <rFont val="ＭＳ 明朝"/>
        <family val="1"/>
      </rPr>
      <t>（月／日）</t>
    </r>
  </si>
  <si>
    <r>
      <t>収容尾数</t>
    </r>
    <r>
      <rPr>
        <sz val="9"/>
        <rFont val="ＭＳ 明朝"/>
        <family val="1"/>
      </rPr>
      <t>（千尾）</t>
    </r>
  </si>
  <si>
    <r>
      <t>放流尾数</t>
    </r>
    <r>
      <rPr>
        <sz val="9"/>
        <rFont val="ＭＳ 明朝"/>
        <family val="1"/>
      </rPr>
      <t>（千尾)</t>
    </r>
  </si>
  <si>
    <r>
      <t>合計放流尾数</t>
    </r>
    <r>
      <rPr>
        <sz val="9"/>
        <rFont val="ＭＳ 明朝"/>
        <family val="1"/>
      </rPr>
      <t>（千尾）</t>
    </r>
  </si>
  <si>
    <r>
      <t>親魚の状態</t>
    </r>
    <r>
      <rPr>
        <sz val="9"/>
        <rFont val="ＭＳ 明朝"/>
        <family val="1"/>
      </rPr>
      <t>（銀毛かブナか）</t>
    </r>
  </si>
  <si>
    <r>
      <t>蓄養日数</t>
    </r>
    <r>
      <rPr>
        <sz val="9"/>
        <rFont val="ＭＳ 明朝"/>
        <family val="1"/>
      </rPr>
      <t>（日）</t>
    </r>
  </si>
  <si>
    <t>令和　  年度　さけ・ますふ化放流結果報告書</t>
  </si>
  <si>
    <t>令和  年度　池別放流内訳</t>
  </si>
  <si>
    <t>４.令和   年度飼育成績</t>
  </si>
  <si>
    <t>令和　年度　海中飼育結果報告書</t>
  </si>
  <si>
    <t>令和　年度　海中飼育放流標本</t>
  </si>
  <si>
    <t>令和　　　　　年　　　　　月　　　　　日</t>
  </si>
  <si>
    <r>
      <t>令和　</t>
    </r>
    <r>
      <rPr>
        <b/>
        <sz val="13"/>
        <color indexed="12"/>
        <rFont val="ＭＳ ゴシック"/>
        <family val="3"/>
      </rPr>
      <t xml:space="preserve"> </t>
    </r>
    <r>
      <rPr>
        <sz val="12"/>
        <rFont val="ＭＳ ゴシック"/>
        <family val="3"/>
      </rPr>
      <t>年度　さけ・ますふ化放流結果報告書</t>
    </r>
  </si>
  <si>
    <t>令和　年度　池別放流内訳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</si>
</sst>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[Red]\-#,##0.0"/>
    <numFmt numFmtId="179" formatCode="0.000_ "/>
    <numFmt numFmtId="180" formatCode="0.00_ "/>
    <numFmt numFmtId="181" formatCode="[$-411]ge\.m\.d;@"/>
    <numFmt numFmtId="182" formatCode="#,##0_ ;[Red]\-#,##0\ "/>
    <numFmt numFmtId="183" formatCode="#,##0.00_ "/>
    <numFmt numFmtId="184" formatCode="#,##0.00_ ;[Red]\-#,##0.00\ "/>
    <numFmt numFmtId="185" formatCode="0_);[Red]\(0\)"/>
    <numFmt numFmtId="186" formatCode="#,##0_);[Red]\(#,##0\)"/>
    <numFmt numFmtId="187" formatCode="m/d;@"/>
    <numFmt numFmtId="188" formatCode="#,##0_);\(#,##0\)"/>
    <numFmt numFmtId="189" formatCode="\(#,###\);\(&quot;△&quot;\ #,###\)"/>
    <numFmt numFmtId="190" formatCode="\(#,###\);[Red]\(#,###\)"/>
    <numFmt numFmtId="191" formatCode="#,##0.00&quot;cm&quot;"/>
    <numFmt numFmtId="192" formatCode="#,##0.00&quot;g&quot;"/>
    <numFmt numFmtId="193" formatCode="#,###&quot;日&quot;"/>
    <numFmt numFmtId="194" formatCode="[$-411]ggge&quot;年&quot;m&quot;月&quot;d&quot;日&quot;;@"/>
    <numFmt numFmtId="195" formatCode="0.0%"/>
    <numFmt numFmtId="196" formatCode="0&quot;千粒&quot;"/>
    <numFmt numFmtId="197" formatCode="#&quot;千粒&quot;"/>
    <numFmt numFmtId="198" formatCode="#&quot;㎡&quot;"/>
    <numFmt numFmtId="199" formatCode="#,###&quot;千粒&quot;"/>
    <numFmt numFmtId="200" formatCode="#,###&quot;㎡&quot;"/>
    <numFmt numFmtId="201" formatCode="#,###&quot;ｔ/分&quot;"/>
    <numFmt numFmtId="202" formatCode="#,###&quot;℃&quot;"/>
    <numFmt numFmtId="203" formatCode="#,###.00&quot;℃&quot;"/>
    <numFmt numFmtId="204" formatCode="#,###.##&quot;℃&quot;"/>
    <numFmt numFmtId="205" formatCode="#,###&quot;トン/分&quot;"/>
    <numFmt numFmtId="206" formatCode="#,###.##&quot;トン/分&quot;"/>
    <numFmt numFmtId="207" formatCode="#,###.#&quot;㎡&quot;"/>
    <numFmt numFmtId="208" formatCode="0;&quot;△ &quot;0"/>
    <numFmt numFmtId="209" formatCode="\(#,##0_);\(\-#,##0\)"/>
    <numFmt numFmtId="210" formatCode="\(0\);\(\-0\)"/>
    <numFmt numFmtId="211" formatCode="\(#,##0\)"/>
    <numFmt numFmtId="212" formatCode="0.0_ "/>
    <numFmt numFmtId="213" formatCode="#,##0.0_);[Red]\(#,##0.0\)"/>
    <numFmt numFmtId="214" formatCode="#,##0.0_ "/>
    <numFmt numFmtId="215" formatCode="\(#,###\)"/>
    <numFmt numFmtId="216" formatCode="#,##0.0"/>
    <numFmt numFmtId="217" formatCode="m/d\(aaa\)"/>
    <numFmt numFmtId="218" formatCode="m/d\(aaaa\)"/>
    <numFmt numFmtId="219" formatCode="m/d"/>
    <numFmt numFmtId="220" formatCode="#,##0;&quot;△&quot;#,##0"/>
    <numFmt numFmtId="221" formatCode="0.0_);[Red]\(0.0\)"/>
    <numFmt numFmtId="222" formatCode="#,##0&quot;千粒&quot;"/>
    <numFmt numFmtId="223" formatCode="#,##0.0;&quot;△ &quot;#,##0.0"/>
    <numFmt numFmtId="224" formatCode="&quot;〔&quot;#,##0&quot;〕&quot;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1"/>
      <color indexed="12"/>
      <name val="ＭＳ 明朝"/>
      <family val="1"/>
    </font>
    <font>
      <b/>
      <sz val="12"/>
      <color indexed="12"/>
      <name val="ＭＳ ゴシック"/>
      <family val="3"/>
    </font>
    <font>
      <b/>
      <sz val="12"/>
      <color indexed="12"/>
      <name val="ＭＳ 明朝"/>
      <family val="1"/>
    </font>
    <font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4"/>
      <color indexed="12"/>
      <name val="ＭＳ ゴシック"/>
      <family val="3"/>
    </font>
    <font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b/>
      <sz val="13"/>
      <color indexed="12"/>
      <name val="ＭＳ ゴシック"/>
      <family val="3"/>
    </font>
    <font>
      <sz val="8"/>
      <color indexed="12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8"/>
      <name val="ＭＳ Ｐ明朝"/>
      <family val="1"/>
    </font>
    <font>
      <sz val="13"/>
      <name val="ＭＳ Ｐ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u val="single"/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hair"/>
      <top style="thin"/>
      <bottom style="thin"/>
    </border>
    <border diagonalDown="1">
      <left style="medium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63"/>
      </top>
      <bottom style="thin"/>
    </border>
    <border>
      <left style="thin"/>
      <right style="thin"/>
      <top style="thin"/>
      <bottom style="hair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56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0" fontId="2" fillId="0" borderId="25" xfId="49" applyNumberFormat="1" applyFont="1" applyBorder="1" applyAlignment="1">
      <alignment horizontal="right" vertical="center"/>
    </xf>
    <xf numFmtId="40" fontId="2" fillId="0" borderId="26" xfId="49" applyNumberFormat="1" applyFont="1" applyBorder="1" applyAlignment="1">
      <alignment horizontal="right" vertical="center"/>
    </xf>
    <xf numFmtId="40" fontId="2" fillId="0" borderId="27" xfId="49" applyNumberFormat="1" applyFont="1" applyBorder="1" applyAlignment="1">
      <alignment horizontal="right" vertical="center"/>
    </xf>
    <xf numFmtId="40" fontId="2" fillId="0" borderId="28" xfId="49" applyNumberFormat="1" applyFont="1" applyBorder="1" applyAlignment="1">
      <alignment horizontal="right" vertical="center"/>
    </xf>
    <xf numFmtId="38" fontId="2" fillId="0" borderId="0" xfId="49" applyFont="1" applyAlignment="1">
      <alignment vertical="center"/>
    </xf>
    <xf numFmtId="38" fontId="0" fillId="0" borderId="0" xfId="49" applyAlignment="1">
      <alignment vertical="center"/>
    </xf>
    <xf numFmtId="181" fontId="2" fillId="0" borderId="12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vertical="center"/>
    </xf>
    <xf numFmtId="182" fontId="2" fillId="0" borderId="13" xfId="49" applyNumberFormat="1" applyFont="1" applyBorder="1" applyAlignment="1">
      <alignment vertical="center"/>
    </xf>
    <xf numFmtId="182" fontId="2" fillId="0" borderId="14" xfId="49" applyNumberFormat="1" applyFont="1" applyBorder="1" applyAlignment="1">
      <alignment vertical="center"/>
    </xf>
    <xf numFmtId="182" fontId="2" fillId="0" borderId="10" xfId="49" applyNumberFormat="1" applyFont="1" applyBorder="1" applyAlignment="1">
      <alignment vertical="center"/>
    </xf>
    <xf numFmtId="182" fontId="2" fillId="0" borderId="12" xfId="49" applyNumberFormat="1" applyFont="1" applyBorder="1" applyAlignment="1">
      <alignment vertical="center"/>
    </xf>
    <xf numFmtId="40" fontId="2" fillId="0" borderId="16" xfId="49" applyNumberFormat="1" applyFont="1" applyBorder="1" applyAlignment="1">
      <alignment horizontal="right" vertical="center"/>
    </xf>
    <xf numFmtId="40" fontId="2" fillId="0" borderId="17" xfId="49" applyNumberFormat="1" applyFont="1" applyBorder="1" applyAlignment="1">
      <alignment horizontal="right" vertical="center"/>
    </xf>
    <xf numFmtId="40" fontId="2" fillId="0" borderId="18" xfId="49" applyNumberFormat="1" applyFont="1" applyBorder="1" applyAlignment="1">
      <alignment horizontal="right" vertical="center"/>
    </xf>
    <xf numFmtId="40" fontId="2" fillId="0" borderId="15" xfId="49" applyNumberFormat="1" applyFont="1" applyBorder="1" applyAlignment="1">
      <alignment horizontal="right" vertical="center"/>
    </xf>
    <xf numFmtId="38" fontId="2" fillId="0" borderId="16" xfId="49" applyNumberFormat="1" applyFont="1" applyBorder="1" applyAlignment="1">
      <alignment horizontal="right" vertical="center"/>
    </xf>
    <xf numFmtId="38" fontId="2" fillId="0" borderId="17" xfId="49" applyNumberFormat="1" applyFont="1" applyBorder="1" applyAlignment="1">
      <alignment horizontal="right" vertical="center"/>
    </xf>
    <xf numFmtId="38" fontId="2" fillId="0" borderId="18" xfId="49" applyNumberFormat="1" applyFont="1" applyBorder="1" applyAlignment="1">
      <alignment horizontal="right" vertical="center"/>
    </xf>
    <xf numFmtId="38" fontId="2" fillId="0" borderId="15" xfId="49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56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3" fontId="8" fillId="0" borderId="16" xfId="0" applyNumberFormat="1" applyFont="1" applyBorder="1" applyAlignment="1" applyProtection="1">
      <alignment horizontal="right" vertical="center"/>
      <protection locked="0"/>
    </xf>
    <xf numFmtId="183" fontId="8" fillId="0" borderId="17" xfId="0" applyNumberFormat="1" applyFont="1" applyBorder="1" applyAlignment="1" applyProtection="1">
      <alignment horizontal="right" vertical="center"/>
      <protection locked="0"/>
    </xf>
    <xf numFmtId="185" fontId="8" fillId="0" borderId="16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4" fontId="8" fillId="0" borderId="25" xfId="49" applyNumberFormat="1" applyFont="1" applyBorder="1" applyAlignment="1">
      <alignment horizontal="right" vertical="center"/>
    </xf>
    <xf numFmtId="184" fontId="8" fillId="0" borderId="26" xfId="49" applyNumberFormat="1" applyFont="1" applyBorder="1" applyAlignment="1">
      <alignment horizontal="right" vertical="center"/>
    </xf>
    <xf numFmtId="182" fontId="8" fillId="0" borderId="13" xfId="49" applyNumberFormat="1" applyFont="1" applyBorder="1" applyAlignment="1">
      <alignment vertical="center"/>
    </xf>
    <xf numFmtId="182" fontId="8" fillId="0" borderId="14" xfId="49" applyNumberFormat="1" applyFont="1" applyBorder="1" applyAlignment="1">
      <alignment vertical="center"/>
    </xf>
    <xf numFmtId="182" fontId="8" fillId="0" borderId="30" xfId="49" applyNumberFormat="1" applyFont="1" applyBorder="1" applyAlignment="1">
      <alignment vertical="center"/>
    </xf>
    <xf numFmtId="38" fontId="11" fillId="0" borderId="12" xfId="49" applyFont="1" applyBorder="1" applyAlignment="1">
      <alignment/>
    </xf>
    <xf numFmtId="38" fontId="11" fillId="0" borderId="12" xfId="49" applyFont="1" applyBorder="1" applyAlignment="1">
      <alignment horizontal="right"/>
    </xf>
    <xf numFmtId="38" fontId="11" fillId="0" borderId="13" xfId="49" applyFont="1" applyBorder="1" applyAlignment="1">
      <alignment/>
    </xf>
    <xf numFmtId="38" fontId="11" fillId="0" borderId="19" xfId="49" applyFont="1" applyBorder="1" applyAlignment="1">
      <alignment horizontal="right"/>
    </xf>
    <xf numFmtId="38" fontId="11" fillId="0" borderId="20" xfId="49" applyFont="1" applyBorder="1" applyAlignment="1">
      <alignment/>
    </xf>
    <xf numFmtId="38" fontId="8" fillId="0" borderId="11" xfId="49" applyFont="1" applyBorder="1" applyAlignment="1">
      <alignment vertical="center"/>
    </xf>
    <xf numFmtId="178" fontId="2" fillId="33" borderId="31" xfId="49" applyNumberFormat="1" applyFont="1" applyFill="1" applyBorder="1" applyAlignment="1">
      <alignment vertical="center"/>
    </xf>
    <xf numFmtId="178" fontId="2" fillId="33" borderId="32" xfId="49" applyNumberFormat="1" applyFont="1" applyFill="1" applyBorder="1" applyAlignment="1">
      <alignment vertical="center"/>
    </xf>
    <xf numFmtId="38" fontId="2" fillId="33" borderId="33" xfId="49" applyFont="1" applyFill="1" applyBorder="1" applyAlignment="1">
      <alignment vertical="center"/>
    </xf>
    <xf numFmtId="178" fontId="2" fillId="33" borderId="34" xfId="49" applyNumberFormat="1" applyFont="1" applyFill="1" applyBorder="1" applyAlignment="1">
      <alignment vertical="center"/>
    </xf>
    <xf numFmtId="178" fontId="2" fillId="33" borderId="35" xfId="49" applyNumberFormat="1" applyFont="1" applyFill="1" applyBorder="1" applyAlignment="1">
      <alignment vertical="center"/>
    </xf>
    <xf numFmtId="38" fontId="2" fillId="33" borderId="36" xfId="49" applyFont="1" applyFill="1" applyBorder="1" applyAlignment="1">
      <alignment vertical="center"/>
    </xf>
    <xf numFmtId="178" fontId="2" fillId="33" borderId="37" xfId="49" applyNumberFormat="1" applyFont="1" applyFill="1" applyBorder="1" applyAlignment="1">
      <alignment vertical="center"/>
    </xf>
    <xf numFmtId="178" fontId="2" fillId="33" borderId="38" xfId="49" applyNumberFormat="1" applyFont="1" applyFill="1" applyBorder="1" applyAlignment="1">
      <alignment vertical="center"/>
    </xf>
    <xf numFmtId="38" fontId="2" fillId="33" borderId="39" xfId="49" applyFont="1" applyFill="1" applyBorder="1" applyAlignment="1">
      <alignment vertical="center"/>
    </xf>
    <xf numFmtId="38" fontId="11" fillId="0" borderId="40" xfId="49" applyFont="1" applyBorder="1" applyAlignment="1">
      <alignment horizontal="center"/>
    </xf>
    <xf numFmtId="38" fontId="11" fillId="0" borderId="41" xfId="49" applyFont="1" applyBorder="1" applyAlignment="1">
      <alignment horizontal="center"/>
    </xf>
    <xf numFmtId="38" fontId="11" fillId="0" borderId="14" xfId="49" applyFont="1" applyBorder="1" applyAlignment="1">
      <alignment/>
    </xf>
    <xf numFmtId="186" fontId="11" fillId="0" borderId="12" xfId="49" applyNumberFormat="1" applyFont="1" applyBorder="1" applyAlignment="1">
      <alignment/>
    </xf>
    <xf numFmtId="186" fontId="11" fillId="0" borderId="13" xfId="0" applyNumberFormat="1" applyFont="1" applyBorder="1" applyAlignment="1">
      <alignment horizontal="right"/>
    </xf>
    <xf numFmtId="186" fontId="11" fillId="0" borderId="13" xfId="49" applyNumberFormat="1" applyFont="1" applyBorder="1" applyAlignment="1">
      <alignment/>
    </xf>
    <xf numFmtId="186" fontId="11" fillId="0" borderId="14" xfId="49" applyNumberFormat="1" applyFont="1" applyBorder="1" applyAlignment="1">
      <alignment/>
    </xf>
    <xf numFmtId="0" fontId="14" fillId="0" borderId="0" xfId="0" applyFont="1" applyAlignment="1">
      <alignment vertical="center"/>
    </xf>
    <xf numFmtId="38" fontId="14" fillId="0" borderId="0" xfId="49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82" fontId="8" fillId="0" borderId="11" xfId="49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0" fontId="11" fillId="33" borderId="42" xfId="49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38" fontId="17" fillId="0" borderId="43" xfId="49" applyFont="1" applyBorder="1" applyAlignment="1">
      <alignment horizontal="left" vertical="center" wrapText="1"/>
    </xf>
    <xf numFmtId="38" fontId="17" fillId="0" borderId="44" xfId="49" applyFont="1" applyBorder="1" applyAlignment="1">
      <alignment horizontal="center" vertical="center" wrapText="1"/>
    </xf>
    <xf numFmtId="38" fontId="11" fillId="0" borderId="45" xfId="49" applyFont="1" applyBorder="1" applyAlignment="1">
      <alignment horizontal="right"/>
    </xf>
    <xf numFmtId="38" fontId="11" fillId="0" borderId="46" xfId="49" applyFont="1" applyBorder="1" applyAlignment="1">
      <alignment horizontal="right"/>
    </xf>
    <xf numFmtId="38" fontId="11" fillId="0" borderId="47" xfId="49" applyFont="1" applyBorder="1" applyAlignment="1">
      <alignment horizontal="right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86" fontId="11" fillId="0" borderId="12" xfId="0" applyNumberFormat="1" applyFont="1" applyBorder="1" applyAlignment="1">
      <alignment horizontal="right"/>
    </xf>
    <xf numFmtId="186" fontId="11" fillId="0" borderId="14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20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38" fontId="11" fillId="0" borderId="48" xfId="49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38" fontId="11" fillId="0" borderId="50" xfId="49" applyFont="1" applyBorder="1" applyAlignment="1">
      <alignment/>
    </xf>
    <xf numFmtId="0" fontId="11" fillId="0" borderId="50" xfId="0" applyFont="1" applyBorder="1" applyAlignment="1">
      <alignment horizontal="right"/>
    </xf>
    <xf numFmtId="186" fontId="11" fillId="0" borderId="50" xfId="0" applyNumberFormat="1" applyFont="1" applyBorder="1" applyAlignment="1">
      <alignment horizontal="right"/>
    </xf>
    <xf numFmtId="186" fontId="11" fillId="0" borderId="50" xfId="49" applyNumberFormat="1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38" fontId="14" fillId="0" borderId="0" xfId="49" applyFont="1" applyAlignment="1">
      <alignment horizontal="center" vertical="center"/>
    </xf>
    <xf numFmtId="186" fontId="11" fillId="0" borderId="13" xfId="0" applyNumberFormat="1" applyFont="1" applyBorder="1" applyAlignment="1">
      <alignment horizontal="center"/>
    </xf>
    <xf numFmtId="38" fontId="11" fillId="0" borderId="51" xfId="49" applyFont="1" applyBorder="1" applyAlignment="1">
      <alignment horizontal="center"/>
    </xf>
    <xf numFmtId="38" fontId="2" fillId="0" borderId="0" xfId="49" applyFont="1" applyAlignment="1">
      <alignment horizontal="center" vertical="center"/>
    </xf>
    <xf numFmtId="38" fontId="0" fillId="0" borderId="0" xfId="49" applyAlignment="1">
      <alignment horizontal="center" vertical="center"/>
    </xf>
    <xf numFmtId="187" fontId="8" fillId="0" borderId="22" xfId="0" applyNumberFormat="1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center"/>
    </xf>
    <xf numFmtId="187" fontId="8" fillId="0" borderId="27" xfId="0" applyNumberFormat="1" applyFont="1" applyBorder="1" applyAlignment="1">
      <alignment horizontal="center" vertical="center"/>
    </xf>
    <xf numFmtId="38" fontId="11" fillId="0" borderId="44" xfId="49" applyFont="1" applyBorder="1" applyAlignment="1">
      <alignment horizontal="center"/>
    </xf>
    <xf numFmtId="38" fontId="11" fillId="0" borderId="52" xfId="49" applyFont="1" applyBorder="1" applyAlignment="1">
      <alignment horizontal="right"/>
    </xf>
    <xf numFmtId="38" fontId="11" fillId="0" borderId="22" xfId="0" applyNumberFormat="1" applyFont="1" applyBorder="1" applyAlignment="1">
      <alignment horizontal="right"/>
    </xf>
    <xf numFmtId="38" fontId="11" fillId="0" borderId="10" xfId="49" applyFont="1" applyBorder="1" applyAlignment="1">
      <alignment/>
    </xf>
    <xf numFmtId="0" fontId="11" fillId="0" borderId="10" xfId="0" applyFont="1" applyBorder="1" applyAlignment="1">
      <alignment horizontal="right"/>
    </xf>
    <xf numFmtId="186" fontId="11" fillId="0" borderId="10" xfId="0" applyNumberFormat="1" applyFont="1" applyBorder="1" applyAlignment="1">
      <alignment horizontal="right"/>
    </xf>
    <xf numFmtId="186" fontId="11" fillId="0" borderId="10" xfId="49" applyNumberFormat="1" applyFont="1" applyBorder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184" fontId="8" fillId="0" borderId="26" xfId="49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184" fontId="8" fillId="0" borderId="18" xfId="49" applyNumberFormat="1" applyFont="1" applyFill="1" applyBorder="1" applyAlignment="1">
      <alignment horizontal="right" vertical="center"/>
    </xf>
    <xf numFmtId="185" fontId="8" fillId="0" borderId="18" xfId="49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40" fontId="11" fillId="33" borderId="53" xfId="49" applyNumberFormat="1" applyFont="1" applyFill="1" applyBorder="1" applyAlignment="1">
      <alignment vertical="center"/>
    </xf>
    <xf numFmtId="38" fontId="11" fillId="33" borderId="54" xfId="49" applyFont="1" applyFill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23" fillId="0" borderId="0" xfId="0" applyFont="1" applyAlignment="1">
      <alignment vertical="top"/>
    </xf>
    <xf numFmtId="38" fontId="11" fillId="0" borderId="55" xfId="49" applyFont="1" applyBorder="1" applyAlignment="1">
      <alignment horizontal="center" vertical="center"/>
    </xf>
    <xf numFmtId="38" fontId="11" fillId="0" borderId="29" xfId="49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 wrapText="1" shrinkToFit="1"/>
    </xf>
    <xf numFmtId="38" fontId="20" fillId="0" borderId="0" xfId="49" applyFont="1" applyAlignment="1">
      <alignment horizontal="left"/>
    </xf>
    <xf numFmtId="0" fontId="4" fillId="0" borderId="0" xfId="0" applyFont="1" applyAlignment="1">
      <alignment horizontal="left" vertical="center"/>
    </xf>
    <xf numFmtId="190" fontId="11" fillId="0" borderId="50" xfId="49" applyNumberFormat="1" applyFont="1" applyBorder="1" applyAlignment="1">
      <alignment/>
    </xf>
    <xf numFmtId="190" fontId="11" fillId="0" borderId="10" xfId="49" applyNumberFormat="1" applyFont="1" applyBorder="1" applyAlignment="1">
      <alignment/>
    </xf>
    <xf numFmtId="0" fontId="0" fillId="0" borderId="0" xfId="63">
      <alignment/>
      <protection/>
    </xf>
    <xf numFmtId="0" fontId="29" fillId="0" borderId="0" xfId="62" applyFont="1" applyAlignment="1">
      <alignment horizontal="center" vertical="center"/>
      <protection/>
    </xf>
    <xf numFmtId="0" fontId="0" fillId="0" borderId="0" xfId="62">
      <alignment/>
      <protection/>
    </xf>
    <xf numFmtId="0" fontId="30" fillId="0" borderId="0" xfId="62" applyFont="1" applyAlignment="1">
      <alignment vertical="center"/>
      <protection/>
    </xf>
    <xf numFmtId="0" fontId="30" fillId="0" borderId="0" xfId="62" applyFont="1" applyBorder="1" applyAlignment="1">
      <alignment vertical="center"/>
      <protection/>
    </xf>
    <xf numFmtId="0" fontId="30" fillId="0" borderId="0" xfId="62" applyFont="1" applyBorder="1" applyAlignment="1" quotePrefix="1">
      <alignment vertical="center"/>
      <protection/>
    </xf>
    <xf numFmtId="0" fontId="30" fillId="0" borderId="11" xfId="62" applyFont="1" applyBorder="1" applyAlignment="1" quotePrefix="1">
      <alignment vertical="center"/>
      <protection/>
    </xf>
    <xf numFmtId="0" fontId="30" fillId="0" borderId="27" xfId="62" applyFont="1" applyBorder="1" applyAlignment="1">
      <alignment vertical="center"/>
      <protection/>
    </xf>
    <xf numFmtId="0" fontId="30" fillId="0" borderId="18" xfId="62" applyFont="1" applyBorder="1" applyAlignment="1">
      <alignment vertical="center"/>
      <protection/>
    </xf>
    <xf numFmtId="0" fontId="30" fillId="0" borderId="22" xfId="62" applyFont="1" applyBorder="1" applyAlignment="1">
      <alignment vertical="center"/>
      <protection/>
    </xf>
    <xf numFmtId="0" fontId="30" fillId="0" borderId="56" xfId="62" applyFont="1" applyBorder="1" applyAlignment="1">
      <alignment vertical="center"/>
      <protection/>
    </xf>
    <xf numFmtId="0" fontId="30" fillId="0" borderId="24" xfId="62" applyFont="1" applyBorder="1" applyAlignment="1">
      <alignment vertical="center"/>
      <protection/>
    </xf>
    <xf numFmtId="0" fontId="30" fillId="0" borderId="57" xfId="62" applyFont="1" applyBorder="1" applyAlignment="1">
      <alignment horizontal="right" vertical="center"/>
      <protection/>
    </xf>
    <xf numFmtId="0" fontId="30" fillId="0" borderId="58" xfId="62" applyFont="1" applyBorder="1" applyAlignment="1">
      <alignment vertical="center"/>
      <protection/>
    </xf>
    <xf numFmtId="0" fontId="30" fillId="0" borderId="11" xfId="62" applyFont="1" applyBorder="1" applyAlignment="1">
      <alignment vertical="center"/>
      <protection/>
    </xf>
    <xf numFmtId="0" fontId="30" fillId="0" borderId="59" xfId="62" applyFont="1" applyBorder="1" applyAlignment="1">
      <alignment vertical="center"/>
      <protection/>
    </xf>
    <xf numFmtId="0" fontId="30" fillId="0" borderId="57" xfId="62" applyFont="1" applyBorder="1" applyAlignment="1">
      <alignment vertical="center"/>
      <protection/>
    </xf>
    <xf numFmtId="0" fontId="30" fillId="0" borderId="60" xfId="62" applyFont="1" applyBorder="1" applyAlignment="1">
      <alignment vertical="center"/>
      <protection/>
    </xf>
    <xf numFmtId="0" fontId="30" fillId="0" borderId="29" xfId="62" applyFont="1" applyBorder="1" applyAlignment="1">
      <alignment vertical="center"/>
      <protection/>
    </xf>
    <xf numFmtId="0" fontId="30" fillId="0" borderId="61" xfId="62" applyFont="1" applyBorder="1" applyAlignment="1">
      <alignment vertical="center"/>
      <protection/>
    </xf>
    <xf numFmtId="38" fontId="31" fillId="0" borderId="11" xfId="49" applyFont="1" applyBorder="1" applyAlignment="1">
      <alignment vertical="center"/>
    </xf>
    <xf numFmtId="182" fontId="31" fillId="0" borderId="11" xfId="49" applyNumberFormat="1" applyFont="1" applyBorder="1" applyAlignment="1">
      <alignment vertical="center"/>
    </xf>
    <xf numFmtId="187" fontId="31" fillId="0" borderId="22" xfId="0" applyNumberFormat="1" applyFont="1" applyBorder="1" applyAlignment="1">
      <alignment horizontal="center" vertical="center"/>
    </xf>
    <xf numFmtId="187" fontId="31" fillId="0" borderId="10" xfId="0" applyNumberFormat="1" applyFont="1" applyBorder="1" applyAlignment="1">
      <alignment horizontal="center" vertical="center"/>
    </xf>
    <xf numFmtId="187" fontId="31" fillId="0" borderId="27" xfId="0" applyNumberFormat="1" applyFont="1" applyBorder="1" applyAlignment="1">
      <alignment horizontal="center" vertical="center"/>
    </xf>
    <xf numFmtId="38" fontId="32" fillId="0" borderId="40" xfId="49" applyFont="1" applyBorder="1" applyAlignment="1">
      <alignment horizontal="center"/>
    </xf>
    <xf numFmtId="38" fontId="32" fillId="0" borderId="45" xfId="49" applyFont="1" applyBorder="1" applyAlignment="1">
      <alignment horizontal="right"/>
    </xf>
    <xf numFmtId="38" fontId="32" fillId="0" borderId="19" xfId="49" applyFont="1" applyBorder="1" applyAlignment="1">
      <alignment horizontal="right"/>
    </xf>
    <xf numFmtId="38" fontId="32" fillId="0" borderId="12" xfId="49" applyFont="1" applyBorder="1" applyAlignment="1">
      <alignment horizontal="right"/>
    </xf>
    <xf numFmtId="38" fontId="32" fillId="0" borderId="12" xfId="49" applyFont="1" applyBorder="1" applyAlignment="1">
      <alignment/>
    </xf>
    <xf numFmtId="186" fontId="32" fillId="0" borderId="12" xfId="0" applyNumberFormat="1" applyFont="1" applyBorder="1" applyAlignment="1">
      <alignment horizontal="right"/>
    </xf>
    <xf numFmtId="186" fontId="32" fillId="0" borderId="12" xfId="49" applyNumberFormat="1" applyFont="1" applyBorder="1" applyAlignment="1">
      <alignment/>
    </xf>
    <xf numFmtId="38" fontId="32" fillId="0" borderId="41" xfId="49" applyFont="1" applyBorder="1" applyAlignment="1">
      <alignment horizontal="center"/>
    </xf>
    <xf numFmtId="38" fontId="32" fillId="0" borderId="46" xfId="49" applyFont="1" applyBorder="1" applyAlignment="1">
      <alignment horizontal="right"/>
    </xf>
    <xf numFmtId="38" fontId="32" fillId="0" borderId="20" xfId="49" applyFont="1" applyBorder="1" applyAlignment="1">
      <alignment/>
    </xf>
    <xf numFmtId="38" fontId="32" fillId="0" borderId="13" xfId="49" applyFont="1" applyBorder="1" applyAlignment="1">
      <alignment/>
    </xf>
    <xf numFmtId="186" fontId="32" fillId="0" borderId="13" xfId="0" applyNumberFormat="1" applyFont="1" applyBorder="1" applyAlignment="1">
      <alignment horizontal="right"/>
    </xf>
    <xf numFmtId="186" fontId="32" fillId="0" borderId="13" xfId="49" applyNumberFormat="1" applyFont="1" applyBorder="1" applyAlignment="1">
      <alignment/>
    </xf>
    <xf numFmtId="0" fontId="32" fillId="0" borderId="20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186" fontId="32" fillId="0" borderId="13" xfId="0" applyNumberFormat="1" applyFont="1" applyBorder="1" applyAlignment="1">
      <alignment horizontal="center"/>
    </xf>
    <xf numFmtId="38" fontId="32" fillId="0" borderId="48" xfId="49" applyFont="1" applyBorder="1" applyAlignment="1">
      <alignment horizontal="right"/>
    </xf>
    <xf numFmtId="0" fontId="32" fillId="0" borderId="49" xfId="0" applyFont="1" applyBorder="1" applyAlignment="1">
      <alignment horizontal="right"/>
    </xf>
    <xf numFmtId="38" fontId="32" fillId="0" borderId="50" xfId="49" applyFont="1" applyBorder="1" applyAlignment="1">
      <alignment/>
    </xf>
    <xf numFmtId="0" fontId="32" fillId="0" borderId="50" xfId="0" applyFont="1" applyBorder="1" applyAlignment="1">
      <alignment horizontal="right"/>
    </xf>
    <xf numFmtId="186" fontId="32" fillId="0" borderId="50" xfId="0" applyNumberFormat="1" applyFont="1" applyBorder="1" applyAlignment="1">
      <alignment horizontal="right"/>
    </xf>
    <xf numFmtId="186" fontId="32" fillId="0" borderId="50" xfId="49" applyNumberFormat="1" applyFont="1" applyBorder="1" applyAlignment="1">
      <alignment/>
    </xf>
    <xf numFmtId="190" fontId="32" fillId="0" borderId="50" xfId="49" applyNumberFormat="1" applyFont="1" applyBorder="1" applyAlignment="1">
      <alignment/>
    </xf>
    <xf numFmtId="38" fontId="32" fillId="0" borderId="51" xfId="49" applyFont="1" applyBorder="1" applyAlignment="1">
      <alignment horizontal="center"/>
    </xf>
    <xf numFmtId="38" fontId="32" fillId="0" borderId="47" xfId="49" applyFont="1" applyBorder="1" applyAlignment="1">
      <alignment horizontal="right"/>
    </xf>
    <xf numFmtId="0" fontId="32" fillId="0" borderId="21" xfId="0" applyFont="1" applyBorder="1" applyAlignment="1">
      <alignment horizontal="right"/>
    </xf>
    <xf numFmtId="38" fontId="32" fillId="0" borderId="14" xfId="49" applyFont="1" applyBorder="1" applyAlignment="1">
      <alignment/>
    </xf>
    <xf numFmtId="0" fontId="32" fillId="0" borderId="14" xfId="0" applyFont="1" applyBorder="1" applyAlignment="1">
      <alignment horizontal="right"/>
    </xf>
    <xf numFmtId="186" fontId="32" fillId="0" borderId="14" xfId="0" applyNumberFormat="1" applyFont="1" applyBorder="1" applyAlignment="1">
      <alignment horizontal="right"/>
    </xf>
    <xf numFmtId="186" fontId="32" fillId="0" borderId="14" xfId="49" applyNumberFormat="1" applyFont="1" applyBorder="1" applyAlignment="1">
      <alignment/>
    </xf>
    <xf numFmtId="38" fontId="32" fillId="0" borderId="44" xfId="49" applyFont="1" applyBorder="1" applyAlignment="1">
      <alignment horizontal="center"/>
    </xf>
    <xf numFmtId="38" fontId="32" fillId="0" borderId="52" xfId="49" applyFont="1" applyBorder="1" applyAlignment="1">
      <alignment horizontal="right"/>
    </xf>
    <xf numFmtId="38" fontId="32" fillId="0" borderId="22" xfId="0" applyNumberFormat="1" applyFont="1" applyBorder="1" applyAlignment="1">
      <alignment horizontal="right"/>
    </xf>
    <xf numFmtId="38" fontId="32" fillId="0" borderId="10" xfId="49" applyFont="1" applyBorder="1" applyAlignment="1">
      <alignment/>
    </xf>
    <xf numFmtId="0" fontId="32" fillId="0" borderId="10" xfId="0" applyFont="1" applyBorder="1" applyAlignment="1">
      <alignment horizontal="right"/>
    </xf>
    <xf numFmtId="186" fontId="32" fillId="0" borderId="10" xfId="0" applyNumberFormat="1" applyFont="1" applyBorder="1" applyAlignment="1">
      <alignment horizontal="right"/>
    </xf>
    <xf numFmtId="186" fontId="32" fillId="0" borderId="10" xfId="49" applyNumberFormat="1" applyFont="1" applyBorder="1" applyAlignment="1">
      <alignment/>
    </xf>
    <xf numFmtId="190" fontId="32" fillId="0" borderId="10" xfId="49" applyNumberFormat="1" applyFont="1" applyBorder="1" applyAlignment="1">
      <alignment/>
    </xf>
    <xf numFmtId="0" fontId="2" fillId="0" borderId="23" xfId="0" applyFont="1" applyBorder="1" applyAlignment="1">
      <alignment vertical="center"/>
    </xf>
    <xf numFmtId="191" fontId="2" fillId="0" borderId="25" xfId="49" applyNumberFormat="1" applyFont="1" applyBorder="1" applyAlignment="1">
      <alignment horizontal="right" vertical="center"/>
    </xf>
    <xf numFmtId="191" fontId="2" fillId="0" borderId="26" xfId="49" applyNumberFormat="1" applyFont="1" applyBorder="1" applyAlignment="1">
      <alignment horizontal="right" vertical="center"/>
    </xf>
    <xf numFmtId="191" fontId="2" fillId="0" borderId="27" xfId="49" applyNumberFormat="1" applyFont="1" applyBorder="1" applyAlignment="1">
      <alignment horizontal="right" vertical="center"/>
    </xf>
    <xf numFmtId="191" fontId="2" fillId="0" borderId="28" xfId="49" applyNumberFormat="1" applyFont="1" applyBorder="1" applyAlignment="1">
      <alignment horizontal="right" vertical="center"/>
    </xf>
    <xf numFmtId="193" fontId="2" fillId="0" borderId="16" xfId="49" applyNumberFormat="1" applyFont="1" applyBorder="1" applyAlignment="1">
      <alignment horizontal="right" vertical="center"/>
    </xf>
    <xf numFmtId="193" fontId="2" fillId="0" borderId="17" xfId="49" applyNumberFormat="1" applyFont="1" applyBorder="1" applyAlignment="1">
      <alignment horizontal="right" vertical="center"/>
    </xf>
    <xf numFmtId="193" fontId="2" fillId="0" borderId="18" xfId="49" applyNumberFormat="1" applyFont="1" applyBorder="1" applyAlignment="1">
      <alignment horizontal="right" vertical="center"/>
    </xf>
    <xf numFmtId="193" fontId="2" fillId="0" borderId="15" xfId="49" applyNumberFormat="1" applyFont="1" applyBorder="1" applyAlignment="1">
      <alignment horizontal="right" vertical="center"/>
    </xf>
    <xf numFmtId="182" fontId="14" fillId="0" borderId="23" xfId="49" applyNumberFormat="1" applyFont="1" applyBorder="1" applyAlignment="1">
      <alignment vertical="center"/>
    </xf>
    <xf numFmtId="191" fontId="14" fillId="0" borderId="60" xfId="49" applyNumberFormat="1" applyFont="1" applyBorder="1" applyAlignment="1">
      <alignment horizontal="right" vertical="center"/>
    </xf>
    <xf numFmtId="193" fontId="14" fillId="0" borderId="56" xfId="49" applyNumberFormat="1" applyFont="1" applyBorder="1" applyAlignment="1">
      <alignment horizontal="right" vertical="center"/>
    </xf>
    <xf numFmtId="182" fontId="14" fillId="0" borderId="13" xfId="49" applyNumberFormat="1" applyFont="1" applyBorder="1" applyAlignment="1">
      <alignment vertical="center"/>
    </xf>
    <xf numFmtId="191" fontId="14" fillId="0" borderId="25" xfId="49" applyNumberFormat="1" applyFont="1" applyBorder="1" applyAlignment="1">
      <alignment horizontal="right" vertical="center"/>
    </xf>
    <xf numFmtId="193" fontId="14" fillId="0" borderId="16" xfId="49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distributed" vertical="center" wrapText="1" shrinkToFit="1"/>
    </xf>
    <xf numFmtId="0" fontId="2" fillId="0" borderId="12" xfId="0" applyFont="1" applyBorder="1" applyAlignment="1">
      <alignment vertical="center" shrinkToFit="1"/>
    </xf>
    <xf numFmtId="176" fontId="2" fillId="0" borderId="29" xfId="0" applyNumberFormat="1" applyFont="1" applyBorder="1" applyAlignment="1">
      <alignment vertical="center"/>
    </xf>
    <xf numFmtId="0" fontId="35" fillId="0" borderId="0" xfId="0" applyFont="1" applyAlignment="1">
      <alignment vertical="top"/>
    </xf>
    <xf numFmtId="181" fontId="2" fillId="0" borderId="12" xfId="0" applyNumberFormat="1" applyFont="1" applyBorder="1" applyAlignment="1">
      <alignment horizontal="right" vertical="center" indent="1"/>
    </xf>
    <xf numFmtId="181" fontId="2" fillId="0" borderId="13" xfId="0" applyNumberFormat="1" applyFont="1" applyBorder="1" applyAlignment="1">
      <alignment horizontal="right" vertical="center" indent="1"/>
    </xf>
    <xf numFmtId="181" fontId="2" fillId="0" borderId="14" xfId="0" applyNumberFormat="1" applyFont="1" applyBorder="1" applyAlignment="1">
      <alignment horizontal="right" vertical="center" indent="1"/>
    </xf>
    <xf numFmtId="181" fontId="2" fillId="0" borderId="10" xfId="0" applyNumberFormat="1" applyFont="1" applyBorder="1" applyAlignment="1">
      <alignment horizontal="right" vertical="center" indent="1"/>
    </xf>
    <xf numFmtId="0" fontId="27" fillId="0" borderId="23" xfId="63" applyFont="1" applyBorder="1" applyAlignment="1">
      <alignment vertical="center"/>
      <protection/>
    </xf>
    <xf numFmtId="0" fontId="2" fillId="0" borderId="23" xfId="0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vertical="center"/>
    </xf>
    <xf numFmtId="0" fontId="36" fillId="0" borderId="0" xfId="63" applyFont="1" applyAlignment="1">
      <alignment vertical="center"/>
      <protection/>
    </xf>
    <xf numFmtId="0" fontId="36" fillId="0" borderId="10" xfId="63" applyFont="1" applyBorder="1" applyAlignment="1">
      <alignment horizontal="center" vertical="center"/>
      <protection/>
    </xf>
    <xf numFmtId="0" fontId="36" fillId="0" borderId="23" xfId="63" applyFont="1" applyBorder="1" applyAlignment="1">
      <alignment horizontal="center" vertical="center"/>
      <protection/>
    </xf>
    <xf numFmtId="0" fontId="36" fillId="0" borderId="29" xfId="63" applyFont="1" applyBorder="1" applyAlignment="1">
      <alignment horizontal="center" vertical="center"/>
      <protection/>
    </xf>
    <xf numFmtId="0" fontId="36" fillId="0" borderId="13" xfId="63" applyFont="1" applyBorder="1" applyAlignment="1">
      <alignment vertical="center"/>
      <protection/>
    </xf>
    <xf numFmtId="0" fontId="36" fillId="0" borderId="14" xfId="63" applyFont="1" applyBorder="1" applyAlignment="1">
      <alignment vertical="center"/>
      <protection/>
    </xf>
    <xf numFmtId="0" fontId="36" fillId="0" borderId="10" xfId="63" applyFont="1" applyBorder="1" applyAlignment="1">
      <alignment vertical="center"/>
      <protection/>
    </xf>
    <xf numFmtId="0" fontId="36" fillId="0" borderId="30" xfId="63" applyFont="1" applyBorder="1" applyAlignment="1">
      <alignment vertical="center"/>
      <protection/>
    </xf>
    <xf numFmtId="49" fontId="36" fillId="0" borderId="30" xfId="63" applyNumberFormat="1" applyFont="1" applyBorder="1" applyAlignment="1">
      <alignment vertical="center"/>
      <protection/>
    </xf>
    <xf numFmtId="49" fontId="36" fillId="0" borderId="13" xfId="63" applyNumberFormat="1" applyFont="1" applyBorder="1" applyAlignment="1">
      <alignment vertical="center"/>
      <protection/>
    </xf>
    <xf numFmtId="49" fontId="36" fillId="0" borderId="14" xfId="63" applyNumberFormat="1" applyFont="1" applyBorder="1" applyAlignment="1">
      <alignment vertical="center"/>
      <protection/>
    </xf>
    <xf numFmtId="0" fontId="36" fillId="0" borderId="0" xfId="63" applyFont="1" applyAlignment="1">
      <alignment horizontal="center" vertical="center"/>
      <protection/>
    </xf>
    <xf numFmtId="0" fontId="36" fillId="0" borderId="12" xfId="63" applyFont="1" applyBorder="1" applyAlignment="1">
      <alignment horizontal="center" vertical="center"/>
      <protection/>
    </xf>
    <xf numFmtId="0" fontId="36" fillId="0" borderId="28" xfId="63" applyFont="1" applyBorder="1" applyAlignment="1">
      <alignment horizontal="center" vertical="center"/>
      <protection/>
    </xf>
    <xf numFmtId="0" fontId="36" fillId="0" borderId="15" xfId="63" applyFont="1" applyBorder="1" applyAlignment="1">
      <alignment horizontal="center" vertical="center"/>
      <protection/>
    </xf>
    <xf numFmtId="0" fontId="36" fillId="0" borderId="19" xfId="63" applyFont="1" applyBorder="1" applyAlignment="1">
      <alignment horizontal="center" vertical="center"/>
      <protection/>
    </xf>
    <xf numFmtId="0" fontId="36" fillId="0" borderId="13" xfId="63" applyFont="1" applyBorder="1" applyAlignment="1">
      <alignment horizontal="center" vertical="center"/>
      <protection/>
    </xf>
    <xf numFmtId="0" fontId="36" fillId="0" borderId="25" xfId="63" applyFont="1" applyBorder="1" applyAlignment="1">
      <alignment horizontal="center" vertical="center"/>
      <protection/>
    </xf>
    <xf numFmtId="0" fontId="36" fillId="0" borderId="16" xfId="63" applyFont="1" applyBorder="1" applyAlignment="1">
      <alignment horizontal="center" vertical="center"/>
      <protection/>
    </xf>
    <xf numFmtId="0" fontId="36" fillId="0" borderId="20" xfId="63" applyFont="1" applyBorder="1" applyAlignment="1">
      <alignment horizontal="center" vertical="center"/>
      <protection/>
    </xf>
    <xf numFmtId="0" fontId="36" fillId="0" borderId="14" xfId="63" applyFont="1" applyBorder="1" applyAlignment="1">
      <alignment horizontal="center" vertical="center"/>
      <protection/>
    </xf>
    <xf numFmtId="0" fontId="36" fillId="0" borderId="26" xfId="63" applyFont="1" applyBorder="1" applyAlignment="1">
      <alignment horizontal="center" vertical="center"/>
      <protection/>
    </xf>
    <xf numFmtId="0" fontId="36" fillId="0" borderId="17" xfId="63" applyFont="1" applyBorder="1" applyAlignment="1">
      <alignment horizontal="center" vertical="center"/>
      <protection/>
    </xf>
    <xf numFmtId="0" fontId="36" fillId="0" borderId="21" xfId="63" applyFont="1" applyBorder="1" applyAlignment="1">
      <alignment horizontal="center" vertical="center"/>
      <protection/>
    </xf>
    <xf numFmtId="0" fontId="28" fillId="0" borderId="23" xfId="63" applyFont="1" applyBorder="1" applyAlignment="1">
      <alignment horizontal="right" vertical="center"/>
      <protection/>
    </xf>
    <xf numFmtId="0" fontId="27" fillId="0" borderId="0" xfId="61" applyFont="1" applyAlignment="1">
      <alignment vertical="center"/>
      <protection/>
    </xf>
    <xf numFmtId="0" fontId="0" fillId="0" borderId="0" xfId="61">
      <alignment/>
      <protection/>
    </xf>
    <xf numFmtId="0" fontId="36" fillId="0" borderId="60" xfId="61" applyFont="1" applyBorder="1" applyAlignment="1">
      <alignment vertical="center"/>
      <protection/>
    </xf>
    <xf numFmtId="0" fontId="36" fillId="0" borderId="24" xfId="61" applyFont="1" applyBorder="1" applyAlignment="1">
      <alignment horizontal="right" vertical="center"/>
      <protection/>
    </xf>
    <xf numFmtId="0" fontId="36" fillId="0" borderId="61" xfId="61" applyFont="1" applyBorder="1" applyAlignment="1">
      <alignment vertical="center"/>
      <protection/>
    </xf>
    <xf numFmtId="0" fontId="36" fillId="0" borderId="59" xfId="61" applyFont="1" applyBorder="1" applyAlignment="1">
      <alignment vertical="center"/>
      <protection/>
    </xf>
    <xf numFmtId="0" fontId="27" fillId="0" borderId="42" xfId="61" applyFont="1" applyBorder="1" applyAlignment="1">
      <alignment horizontal="center" vertical="center"/>
      <protection/>
    </xf>
    <xf numFmtId="0" fontId="27" fillId="0" borderId="53" xfId="61" applyFont="1" applyBorder="1" applyAlignment="1">
      <alignment horizontal="center" vertical="center"/>
      <protection/>
    </xf>
    <xf numFmtId="0" fontId="27" fillId="0" borderId="54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vertical="center"/>
      <protection/>
    </xf>
    <xf numFmtId="3" fontId="37" fillId="0" borderId="64" xfId="61" applyNumberFormat="1" applyFont="1" applyBorder="1" applyAlignment="1">
      <alignment vertical="center"/>
      <protection/>
    </xf>
    <xf numFmtId="3" fontId="37" fillId="0" borderId="65" xfId="61" applyNumberFormat="1" applyFont="1" applyBorder="1" applyAlignment="1">
      <alignment vertical="center"/>
      <protection/>
    </xf>
    <xf numFmtId="3" fontId="37" fillId="0" borderId="66" xfId="61" applyNumberFormat="1" applyFont="1" applyBorder="1" applyAlignment="1">
      <alignment vertical="center"/>
      <protection/>
    </xf>
    <xf numFmtId="3" fontId="37" fillId="0" borderId="12" xfId="61" applyNumberFormat="1" applyFont="1" applyBorder="1" applyAlignment="1">
      <alignment vertical="center"/>
      <protection/>
    </xf>
    <xf numFmtId="3" fontId="37" fillId="34" borderId="12" xfId="61" applyNumberFormat="1" applyFont="1" applyFill="1" applyBorder="1" applyAlignment="1">
      <alignment vertical="center"/>
      <protection/>
    </xf>
    <xf numFmtId="0" fontId="2" fillId="0" borderId="13" xfId="61" applyFont="1" applyBorder="1" applyAlignment="1">
      <alignment vertical="center"/>
      <protection/>
    </xf>
    <xf numFmtId="220" fontId="37" fillId="0" borderId="34" xfId="61" applyNumberFormat="1" applyFont="1" applyBorder="1" applyAlignment="1">
      <alignment vertical="center"/>
      <protection/>
    </xf>
    <xf numFmtId="220" fontId="37" fillId="0" borderId="35" xfId="61" applyNumberFormat="1" applyFont="1" applyBorder="1" applyAlignment="1">
      <alignment vertical="center"/>
      <protection/>
    </xf>
    <xf numFmtId="220" fontId="37" fillId="0" borderId="36" xfId="61" applyNumberFormat="1" applyFont="1" applyBorder="1" applyAlignment="1">
      <alignment vertical="center"/>
      <protection/>
    </xf>
    <xf numFmtId="220" fontId="37" fillId="0" borderId="13" xfId="61" applyNumberFormat="1" applyFont="1" applyBorder="1" applyAlignment="1">
      <alignment vertical="center"/>
      <protection/>
    </xf>
    <xf numFmtId="220" fontId="37" fillId="34" borderId="13" xfId="61" applyNumberFormat="1" applyFont="1" applyFill="1" applyBorder="1" applyAlignment="1">
      <alignment vertical="center"/>
      <protection/>
    </xf>
    <xf numFmtId="0" fontId="2" fillId="0" borderId="14" xfId="61" applyFont="1" applyBorder="1" applyAlignment="1">
      <alignment vertical="center"/>
      <protection/>
    </xf>
    <xf numFmtId="3" fontId="37" fillId="34" borderId="67" xfId="61" applyNumberFormat="1" applyFont="1" applyFill="1" applyBorder="1" applyAlignment="1">
      <alignment vertical="center"/>
      <protection/>
    </xf>
    <xf numFmtId="3" fontId="37" fillId="34" borderId="68" xfId="61" applyNumberFormat="1" applyFont="1" applyFill="1" applyBorder="1" applyAlignment="1">
      <alignment vertical="center"/>
      <protection/>
    </xf>
    <xf numFmtId="3" fontId="37" fillId="34" borderId="69" xfId="61" applyNumberFormat="1" applyFont="1" applyFill="1" applyBorder="1" applyAlignment="1">
      <alignment vertical="center"/>
      <protection/>
    </xf>
    <xf numFmtId="3" fontId="37" fillId="34" borderId="14" xfId="61" applyNumberFormat="1" applyFont="1" applyFill="1" applyBorder="1" applyAlignment="1">
      <alignment vertical="center"/>
      <protection/>
    </xf>
    <xf numFmtId="0" fontId="2" fillId="0" borderId="14" xfId="61" applyFont="1" applyBorder="1" applyAlignment="1">
      <alignment vertical="center" shrinkToFit="1"/>
      <protection/>
    </xf>
    <xf numFmtId="3" fontId="37" fillId="0" borderId="67" xfId="61" applyNumberFormat="1" applyFont="1" applyFill="1" applyBorder="1" applyAlignment="1">
      <alignment vertical="center"/>
      <protection/>
    </xf>
    <xf numFmtId="3" fontId="37" fillId="0" borderId="68" xfId="61" applyNumberFormat="1" applyFont="1" applyFill="1" applyBorder="1" applyAlignment="1">
      <alignment vertical="center"/>
      <protection/>
    </xf>
    <xf numFmtId="3" fontId="37" fillId="0" borderId="69" xfId="61" applyNumberFormat="1" applyFont="1" applyFill="1" applyBorder="1" applyAlignment="1">
      <alignment vertical="center"/>
      <protection/>
    </xf>
    <xf numFmtId="3" fontId="37" fillId="0" borderId="14" xfId="61" applyNumberFormat="1" applyFont="1" applyFill="1" applyBorder="1" applyAlignment="1">
      <alignment vertical="center"/>
      <protection/>
    </xf>
    <xf numFmtId="0" fontId="2" fillId="0" borderId="12" xfId="61" applyFont="1" applyFill="1" applyBorder="1" applyAlignment="1">
      <alignment vertical="center"/>
      <protection/>
    </xf>
    <xf numFmtId="0" fontId="2" fillId="0" borderId="13" xfId="61" applyFont="1" applyFill="1" applyBorder="1" applyAlignment="1">
      <alignment vertical="center"/>
      <protection/>
    </xf>
    <xf numFmtId="187" fontId="37" fillId="0" borderId="34" xfId="61" applyNumberFormat="1" applyFont="1" applyBorder="1" applyAlignment="1">
      <alignment horizontal="center" vertical="center" wrapText="1"/>
      <protection/>
    </xf>
    <xf numFmtId="187" fontId="37" fillId="0" borderId="35" xfId="61" applyNumberFormat="1" applyFont="1" applyBorder="1" applyAlignment="1">
      <alignment horizontal="center" vertical="center" wrapText="1"/>
      <protection/>
    </xf>
    <xf numFmtId="187" fontId="37" fillId="0" borderId="36" xfId="61" applyNumberFormat="1" applyFont="1" applyBorder="1" applyAlignment="1">
      <alignment horizontal="center" vertical="center" wrapText="1"/>
      <protection/>
    </xf>
    <xf numFmtId="187" fontId="37" fillId="0" borderId="13" xfId="61" applyNumberFormat="1" applyFont="1" applyBorder="1" applyAlignment="1">
      <alignment horizontal="center" vertical="center" wrapText="1"/>
      <protection/>
    </xf>
    <xf numFmtId="3" fontId="37" fillId="0" borderId="13" xfId="61" applyNumberFormat="1" applyFont="1" applyBorder="1" applyAlignment="1">
      <alignment vertical="center"/>
      <protection/>
    </xf>
    <xf numFmtId="0" fontId="2" fillId="0" borderId="50" xfId="61" applyFont="1" applyFill="1" applyBorder="1" applyAlignment="1">
      <alignment vertical="center"/>
      <protection/>
    </xf>
    <xf numFmtId="187" fontId="37" fillId="0" borderId="37" xfId="61" applyNumberFormat="1" applyFont="1" applyBorder="1" applyAlignment="1">
      <alignment horizontal="center" vertical="center" wrapText="1"/>
      <protection/>
    </xf>
    <xf numFmtId="187" fontId="37" fillId="0" borderId="38" xfId="61" applyNumberFormat="1" applyFont="1" applyBorder="1" applyAlignment="1">
      <alignment horizontal="center" vertical="center" wrapText="1"/>
      <protection/>
    </xf>
    <xf numFmtId="187" fontId="37" fillId="0" borderId="39" xfId="61" applyNumberFormat="1" applyFont="1" applyBorder="1" applyAlignment="1">
      <alignment horizontal="center" vertical="center" wrapText="1"/>
      <protection/>
    </xf>
    <xf numFmtId="187" fontId="37" fillId="0" borderId="50" xfId="61" applyNumberFormat="1" applyFont="1" applyBorder="1" applyAlignment="1">
      <alignment horizontal="center" vertical="center" wrapText="1"/>
      <protection/>
    </xf>
    <xf numFmtId="3" fontId="37" fillId="0" borderId="50" xfId="61" applyNumberFormat="1" applyFont="1" applyBorder="1" applyAlignment="1">
      <alignment vertical="center"/>
      <protection/>
    </xf>
    <xf numFmtId="0" fontId="2" fillId="0" borderId="70" xfId="61" applyFont="1" applyFill="1" applyBorder="1" applyAlignment="1">
      <alignment vertical="center"/>
      <protection/>
    </xf>
    <xf numFmtId="214" fontId="37" fillId="0" borderId="71" xfId="61" applyNumberFormat="1" applyFont="1" applyBorder="1" applyAlignment="1">
      <alignment horizontal="center" vertical="center" wrapText="1"/>
      <protection/>
    </xf>
    <xf numFmtId="214" fontId="37" fillId="0" borderId="72" xfId="61" applyNumberFormat="1" applyFont="1" applyBorder="1" applyAlignment="1">
      <alignment horizontal="center" vertical="center" wrapText="1"/>
      <protection/>
    </xf>
    <xf numFmtId="214" fontId="37" fillId="0" borderId="73" xfId="61" applyNumberFormat="1" applyFont="1" applyBorder="1" applyAlignment="1">
      <alignment horizontal="center" vertical="center" wrapText="1"/>
      <protection/>
    </xf>
    <xf numFmtId="214" fontId="37" fillId="0" borderId="29" xfId="61" applyNumberFormat="1" applyFont="1" applyBorder="1" applyAlignment="1">
      <alignment horizontal="center" vertical="center" wrapText="1"/>
      <protection/>
    </xf>
    <xf numFmtId="3" fontId="37" fillId="0" borderId="29" xfId="61" applyNumberFormat="1" applyFont="1" applyBorder="1" applyAlignment="1">
      <alignment vertical="center"/>
      <protection/>
    </xf>
    <xf numFmtId="187" fontId="37" fillId="0" borderId="64" xfId="61" applyNumberFormat="1" applyFont="1" applyBorder="1" applyAlignment="1">
      <alignment horizontal="center" vertical="center"/>
      <protection/>
    </xf>
    <xf numFmtId="187" fontId="37" fillId="0" borderId="65" xfId="61" applyNumberFormat="1" applyFont="1" applyBorder="1" applyAlignment="1">
      <alignment horizontal="center" vertical="center"/>
      <protection/>
    </xf>
    <xf numFmtId="187" fontId="37" fillId="0" borderId="66" xfId="61" applyNumberFormat="1" applyFont="1" applyBorder="1" applyAlignment="1">
      <alignment horizontal="center" vertical="center"/>
      <protection/>
    </xf>
    <xf numFmtId="187" fontId="37" fillId="0" borderId="12" xfId="61" applyNumberFormat="1" applyFont="1" applyBorder="1" applyAlignment="1">
      <alignment horizontal="center" vertical="center"/>
      <protection/>
    </xf>
    <xf numFmtId="3" fontId="37" fillId="0" borderId="34" xfId="61" applyNumberFormat="1" applyFont="1" applyBorder="1" applyAlignment="1">
      <alignment vertical="center"/>
      <protection/>
    </xf>
    <xf numFmtId="3" fontId="37" fillId="0" borderId="35" xfId="61" applyNumberFormat="1" applyFont="1" applyBorder="1" applyAlignment="1">
      <alignment vertical="center"/>
      <protection/>
    </xf>
    <xf numFmtId="3" fontId="37" fillId="0" borderId="36" xfId="61" applyNumberFormat="1" applyFont="1" applyBorder="1" applyAlignment="1">
      <alignment vertical="center"/>
      <protection/>
    </xf>
    <xf numFmtId="3" fontId="37" fillId="34" borderId="42" xfId="61" applyNumberFormat="1" applyFont="1" applyFill="1" applyBorder="1" applyAlignment="1">
      <alignment vertical="center"/>
      <protection/>
    </xf>
    <xf numFmtId="3" fontId="37" fillId="34" borderId="53" xfId="61" applyNumberFormat="1" applyFont="1" applyFill="1" applyBorder="1" applyAlignment="1">
      <alignment vertical="center"/>
      <protection/>
    </xf>
    <xf numFmtId="3" fontId="37" fillId="34" borderId="54" xfId="61" applyNumberFormat="1" applyFont="1" applyFill="1" applyBorder="1" applyAlignment="1">
      <alignment vertical="center"/>
      <protection/>
    </xf>
    <xf numFmtId="3" fontId="37" fillId="34" borderId="10" xfId="61" applyNumberFormat="1" applyFont="1" applyFill="1" applyBorder="1" applyAlignment="1">
      <alignment vertical="center"/>
      <protection/>
    </xf>
    <xf numFmtId="0" fontId="2" fillId="0" borderId="12" xfId="61" applyFont="1" applyFill="1" applyBorder="1" applyAlignment="1">
      <alignment vertical="center" shrinkToFit="1"/>
      <protection/>
    </xf>
    <xf numFmtId="3" fontId="37" fillId="0" borderId="64" xfId="61" applyNumberFormat="1" applyFont="1" applyBorder="1" applyAlignment="1">
      <alignment horizontal="center" vertical="center"/>
      <protection/>
    </xf>
    <xf numFmtId="3" fontId="37" fillId="0" borderId="65" xfId="61" applyNumberFormat="1" applyFont="1" applyBorder="1" applyAlignment="1">
      <alignment horizontal="center" vertical="center"/>
      <protection/>
    </xf>
    <xf numFmtId="3" fontId="37" fillId="0" borderId="66" xfId="61" applyNumberFormat="1" applyFont="1" applyBorder="1" applyAlignment="1">
      <alignment horizontal="center" vertical="center"/>
      <protection/>
    </xf>
    <xf numFmtId="3" fontId="37" fillId="0" borderId="12" xfId="61" applyNumberFormat="1" applyFont="1" applyBorder="1" applyAlignment="1">
      <alignment horizontal="center" vertical="center"/>
      <protection/>
    </xf>
    <xf numFmtId="0" fontId="2" fillId="0" borderId="14" xfId="61" applyFont="1" applyFill="1" applyBorder="1" applyAlignment="1">
      <alignment vertical="center"/>
      <protection/>
    </xf>
    <xf numFmtId="3" fontId="37" fillId="0" borderId="67" xfId="61" applyNumberFormat="1" applyFont="1" applyBorder="1" applyAlignment="1">
      <alignment vertical="center"/>
      <protection/>
    </xf>
    <xf numFmtId="3" fontId="37" fillId="0" borderId="68" xfId="61" applyNumberFormat="1" applyFont="1" applyBorder="1" applyAlignment="1">
      <alignment vertical="center"/>
      <protection/>
    </xf>
    <xf numFmtId="3" fontId="37" fillId="0" borderId="69" xfId="61" applyNumberFormat="1" applyFont="1" applyBorder="1" applyAlignment="1">
      <alignment vertical="center"/>
      <protection/>
    </xf>
    <xf numFmtId="3" fontId="37" fillId="0" borderId="14" xfId="61" applyNumberFormat="1" applyFont="1" applyBorder="1" applyAlignment="1">
      <alignment vertical="center"/>
      <protection/>
    </xf>
    <xf numFmtId="3" fontId="37" fillId="0" borderId="42" xfId="61" applyNumberFormat="1" applyFont="1" applyBorder="1" applyAlignment="1">
      <alignment vertical="center"/>
      <protection/>
    </xf>
    <xf numFmtId="3" fontId="37" fillId="0" borderId="53" xfId="61" applyNumberFormat="1" applyFont="1" applyBorder="1" applyAlignment="1">
      <alignment vertical="center"/>
      <protection/>
    </xf>
    <xf numFmtId="3" fontId="37" fillId="0" borderId="54" xfId="61" applyNumberFormat="1" applyFont="1" applyBorder="1" applyAlignment="1">
      <alignment vertical="center"/>
      <protection/>
    </xf>
    <xf numFmtId="3" fontId="37" fillId="0" borderId="10" xfId="61" applyNumberFormat="1" applyFont="1" applyBorder="1" applyAlignment="1">
      <alignment vertical="center"/>
      <protection/>
    </xf>
    <xf numFmtId="192" fontId="2" fillId="0" borderId="74" xfId="49" applyNumberFormat="1" applyFont="1" applyBorder="1" applyAlignment="1">
      <alignment horizontal="right" vertical="center"/>
    </xf>
    <xf numFmtId="192" fontId="2" fillId="0" borderId="75" xfId="49" applyNumberFormat="1" applyFont="1" applyBorder="1" applyAlignment="1">
      <alignment horizontal="right" vertical="center"/>
    </xf>
    <xf numFmtId="192" fontId="2" fillId="0" borderId="76" xfId="49" applyNumberFormat="1" applyFont="1" applyBorder="1" applyAlignment="1">
      <alignment horizontal="right" vertical="center"/>
    </xf>
    <xf numFmtId="192" fontId="2" fillId="0" borderId="77" xfId="49" applyNumberFormat="1" applyFont="1" applyBorder="1" applyAlignment="1">
      <alignment horizontal="right" vertical="center"/>
    </xf>
    <xf numFmtId="192" fontId="2" fillId="0" borderId="78" xfId="49" applyNumberFormat="1" applyFont="1" applyBorder="1" applyAlignment="1">
      <alignment horizontal="right" vertical="center"/>
    </xf>
    <xf numFmtId="192" fontId="2" fillId="0" borderId="79" xfId="49" applyNumberFormat="1" applyFont="1" applyBorder="1" applyAlignment="1">
      <alignment horizontal="right" vertical="center"/>
    </xf>
    <xf numFmtId="192" fontId="2" fillId="0" borderId="80" xfId="49" applyNumberFormat="1" applyFont="1" applyBorder="1" applyAlignment="1">
      <alignment horizontal="right" vertical="center"/>
    </xf>
    <xf numFmtId="192" fontId="2" fillId="0" borderId="81" xfId="49" applyNumberFormat="1" applyFont="1" applyBorder="1" applyAlignment="1">
      <alignment horizontal="right" vertical="center"/>
    </xf>
    <xf numFmtId="192" fontId="14" fillId="0" borderId="74" xfId="49" applyNumberFormat="1" applyFont="1" applyBorder="1" applyAlignment="1">
      <alignment horizontal="right" vertical="center"/>
    </xf>
    <xf numFmtId="192" fontId="14" fillId="0" borderId="75" xfId="49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6" fontId="7" fillId="0" borderId="60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61" xfId="0" applyNumberFormat="1" applyFont="1" applyBorder="1" applyAlignment="1">
      <alignment vertical="center"/>
    </xf>
    <xf numFmtId="176" fontId="7" fillId="0" borderId="5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 wrapText="1"/>
    </xf>
    <xf numFmtId="176" fontId="7" fillId="0" borderId="29" xfId="0" applyNumberFormat="1" applyFont="1" applyBorder="1" applyAlignment="1">
      <alignment vertical="center" wrapText="1"/>
    </xf>
    <xf numFmtId="176" fontId="7" fillId="0" borderId="23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92" fontId="14" fillId="0" borderId="80" xfId="49" applyNumberFormat="1" applyFont="1" applyBorder="1" applyAlignment="1">
      <alignment horizontal="right" vertical="center"/>
    </xf>
    <xf numFmtId="192" fontId="14" fillId="0" borderId="81" xfId="49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6" fillId="33" borderId="66" xfId="0" applyFont="1" applyFill="1" applyBorder="1" applyAlignment="1">
      <alignment vertical="center" wrapText="1" shrinkToFit="1"/>
    </xf>
    <xf numFmtId="0" fontId="6" fillId="33" borderId="69" xfId="0" applyFont="1" applyFill="1" applyBorder="1" applyAlignment="1">
      <alignment vertical="center" wrapText="1" shrinkToFit="1"/>
    </xf>
    <xf numFmtId="0" fontId="2" fillId="0" borderId="23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6" fillId="33" borderId="64" xfId="0" applyFont="1" applyFill="1" applyBorder="1" applyAlignment="1">
      <alignment vertical="center" wrapText="1" shrinkToFit="1"/>
    </xf>
    <xf numFmtId="0" fontId="6" fillId="33" borderId="67" xfId="0" applyFont="1" applyFill="1" applyBorder="1" applyAlignment="1">
      <alignment vertical="center" wrapText="1" shrinkToFit="1"/>
    </xf>
    <xf numFmtId="0" fontId="6" fillId="33" borderId="65" xfId="0" applyFont="1" applyFill="1" applyBorder="1" applyAlignment="1">
      <alignment vertical="center" wrapText="1" shrinkToFit="1"/>
    </xf>
    <xf numFmtId="0" fontId="6" fillId="33" borderId="68" xfId="0" applyFont="1" applyFill="1" applyBorder="1" applyAlignment="1">
      <alignment vertical="center" wrapText="1" shrinkToFit="1"/>
    </xf>
    <xf numFmtId="0" fontId="27" fillId="0" borderId="23" xfId="61" applyFont="1" applyBorder="1" applyAlignment="1">
      <alignment horizontal="center" vertical="center"/>
      <protection/>
    </xf>
    <xf numFmtId="0" fontId="27" fillId="0" borderId="29" xfId="61" applyFont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textRotation="255"/>
      <protection/>
    </xf>
    <xf numFmtId="0" fontId="2" fillId="0" borderId="23" xfId="61" applyFont="1" applyBorder="1" applyAlignment="1">
      <alignment horizontal="center" vertical="center" textRotation="255"/>
      <protection/>
    </xf>
    <xf numFmtId="0" fontId="2" fillId="0" borderId="70" xfId="61" applyFont="1" applyBorder="1" applyAlignment="1">
      <alignment horizontal="center" vertical="center" textRotation="255"/>
      <protection/>
    </xf>
    <xf numFmtId="0" fontId="2" fillId="0" borderId="29" xfId="61" applyFont="1" applyBorder="1" applyAlignment="1">
      <alignment horizontal="center" vertical="center" textRotation="255"/>
      <protection/>
    </xf>
    <xf numFmtId="0" fontId="36" fillId="0" borderId="23" xfId="63" applyFont="1" applyBorder="1" applyAlignment="1">
      <alignment horizontal="center" vertical="center"/>
      <protection/>
    </xf>
    <xf numFmtId="0" fontId="36" fillId="0" borderId="29" xfId="63" applyFont="1" applyBorder="1" applyAlignment="1">
      <alignment horizontal="center" vertical="center"/>
      <protection/>
    </xf>
    <xf numFmtId="0" fontId="36" fillId="0" borderId="10" xfId="63" applyFont="1" applyBorder="1" applyAlignment="1">
      <alignment horizontal="center" vertical="center"/>
      <protection/>
    </xf>
    <xf numFmtId="0" fontId="36" fillId="0" borderId="27" xfId="63" applyFont="1" applyBorder="1" applyAlignment="1">
      <alignment horizontal="center" vertical="center"/>
      <protection/>
    </xf>
    <xf numFmtId="0" fontId="36" fillId="0" borderId="22" xfId="63" applyFont="1" applyBorder="1" applyAlignment="1">
      <alignment horizontal="center" vertical="center"/>
      <protection/>
    </xf>
    <xf numFmtId="0" fontId="36" fillId="0" borderId="0" xfId="63" applyFont="1" applyAlignment="1">
      <alignment horizontal="left" vertical="center"/>
      <protection/>
    </xf>
    <xf numFmtId="0" fontId="36" fillId="0" borderId="0" xfId="63" applyFont="1" applyAlignment="1">
      <alignment horizontal="center" vertical="center"/>
      <protection/>
    </xf>
    <xf numFmtId="0" fontId="36" fillId="0" borderId="11" xfId="63" applyFont="1" applyBorder="1" applyAlignment="1">
      <alignment horizontal="left" vertical="center"/>
      <protection/>
    </xf>
    <xf numFmtId="0" fontId="30" fillId="0" borderId="60" xfId="62" applyFont="1" applyBorder="1" applyAlignment="1">
      <alignment horizontal="right" vertical="center"/>
      <protection/>
    </xf>
    <xf numFmtId="0" fontId="30" fillId="0" borderId="57" xfId="62" applyFont="1" applyBorder="1" applyAlignment="1">
      <alignment horizontal="right" vertical="center"/>
      <protection/>
    </xf>
    <xf numFmtId="0" fontId="30" fillId="0" borderId="61" xfId="62" applyFont="1" applyBorder="1" applyAlignment="1">
      <alignment horizontal="right" vertical="center"/>
      <protection/>
    </xf>
    <xf numFmtId="0" fontId="33" fillId="0" borderId="0" xfId="62" applyFont="1" applyAlignment="1">
      <alignment horizontal="center" vertical="center"/>
      <protection/>
    </xf>
    <xf numFmtId="0" fontId="30" fillId="0" borderId="18" xfId="62" applyFont="1" applyBorder="1" applyAlignment="1">
      <alignment horizontal="distributed" vertical="center"/>
      <protection/>
    </xf>
    <xf numFmtId="0" fontId="30" fillId="0" borderId="22" xfId="62" applyFont="1" applyBorder="1" applyAlignment="1">
      <alignment horizontal="distributed" vertical="center"/>
      <protection/>
    </xf>
    <xf numFmtId="0" fontId="30" fillId="0" borderId="0" xfId="62" applyFont="1" applyBorder="1" applyAlignment="1">
      <alignment horizontal="distributed" vertical="center"/>
      <protection/>
    </xf>
    <xf numFmtId="0" fontId="30" fillId="0" borderId="56" xfId="62" applyFont="1" applyBorder="1" applyAlignment="1">
      <alignment horizontal="distributed" vertical="center"/>
      <protection/>
    </xf>
    <xf numFmtId="0" fontId="30" fillId="0" borderId="24" xfId="62" applyFont="1" applyBorder="1" applyAlignment="1">
      <alignment horizontal="distributed" vertical="center"/>
      <protection/>
    </xf>
    <xf numFmtId="0" fontId="30" fillId="0" borderId="58" xfId="62" applyFont="1" applyBorder="1" applyAlignment="1">
      <alignment horizontal="distributed" vertical="center"/>
      <protection/>
    </xf>
    <xf numFmtId="0" fontId="30" fillId="0" borderId="11" xfId="62" applyFont="1" applyBorder="1" applyAlignment="1">
      <alignment horizontal="distributed" vertical="center"/>
      <protection/>
    </xf>
    <xf numFmtId="0" fontId="30" fillId="0" borderId="59" xfId="62" applyFont="1" applyBorder="1" applyAlignment="1">
      <alignment horizontal="distributed" vertical="center"/>
      <protection/>
    </xf>
    <xf numFmtId="38" fontId="11" fillId="0" borderId="23" xfId="49" applyFont="1" applyBorder="1" applyAlignment="1">
      <alignment horizontal="center" vertical="center"/>
    </xf>
    <xf numFmtId="38" fontId="11" fillId="0" borderId="29" xfId="49" applyFont="1" applyBorder="1" applyAlignment="1">
      <alignment horizontal="center" vertical="center"/>
    </xf>
    <xf numFmtId="177" fontId="8" fillId="0" borderId="60" xfId="49" applyNumberFormat="1" applyFont="1" applyBorder="1" applyAlignment="1">
      <alignment vertical="center"/>
    </xf>
    <xf numFmtId="177" fontId="8" fillId="0" borderId="56" xfId="49" applyNumberFormat="1" applyFont="1" applyBorder="1" applyAlignment="1">
      <alignment vertical="center"/>
    </xf>
    <xf numFmtId="177" fontId="8" fillId="0" borderId="24" xfId="49" applyNumberFormat="1" applyFont="1" applyBorder="1" applyAlignment="1">
      <alignment vertical="center"/>
    </xf>
    <xf numFmtId="177" fontId="8" fillId="0" borderId="61" xfId="49" applyNumberFormat="1" applyFont="1" applyBorder="1" applyAlignment="1">
      <alignment vertical="center"/>
    </xf>
    <xf numFmtId="177" fontId="8" fillId="0" borderId="11" xfId="49" applyNumberFormat="1" applyFont="1" applyBorder="1" applyAlignment="1">
      <alignment vertical="center"/>
    </xf>
    <xf numFmtId="177" fontId="8" fillId="0" borderId="59" xfId="49" applyNumberFormat="1" applyFont="1" applyBorder="1" applyAlignment="1">
      <alignment vertical="center"/>
    </xf>
    <xf numFmtId="177" fontId="8" fillId="0" borderId="23" xfId="49" applyNumberFormat="1" applyFont="1" applyBorder="1" applyAlignment="1">
      <alignment vertical="center"/>
    </xf>
    <xf numFmtId="177" fontId="8" fillId="0" borderId="29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9" xfId="49" applyFont="1" applyBorder="1" applyAlignment="1">
      <alignment vertical="center"/>
    </xf>
    <xf numFmtId="177" fontId="8" fillId="0" borderId="60" xfId="49" applyNumberFormat="1" applyFont="1" applyBorder="1" applyAlignment="1">
      <alignment horizontal="center" vertical="center"/>
    </xf>
    <xf numFmtId="177" fontId="8" fillId="0" borderId="56" xfId="49" applyNumberFormat="1" applyFont="1" applyBorder="1" applyAlignment="1">
      <alignment horizontal="center" vertical="center"/>
    </xf>
    <xf numFmtId="177" fontId="8" fillId="0" borderId="24" xfId="49" applyNumberFormat="1" applyFont="1" applyBorder="1" applyAlignment="1">
      <alignment horizontal="center" vertical="center"/>
    </xf>
    <xf numFmtId="177" fontId="8" fillId="0" borderId="61" xfId="49" applyNumberFormat="1" applyFont="1" applyBorder="1" applyAlignment="1">
      <alignment horizontal="center" vertical="center"/>
    </xf>
    <xf numFmtId="177" fontId="8" fillId="0" borderId="11" xfId="49" applyNumberFormat="1" applyFont="1" applyBorder="1" applyAlignment="1">
      <alignment horizontal="center" vertical="center"/>
    </xf>
    <xf numFmtId="177" fontId="8" fillId="0" borderId="59" xfId="49" applyNumberFormat="1" applyFont="1" applyBorder="1" applyAlignment="1">
      <alignment horizontal="center" vertical="center"/>
    </xf>
    <xf numFmtId="177" fontId="8" fillId="0" borderId="23" xfId="49" applyNumberFormat="1" applyFont="1" applyBorder="1" applyAlignment="1">
      <alignment horizontal="center" vertical="center"/>
    </xf>
    <xf numFmtId="177" fontId="8" fillId="0" borderId="29" xfId="49" applyNumberFormat="1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8" fillId="0" borderId="29" xfId="49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38" fontId="10" fillId="0" borderId="23" xfId="49" applyFont="1" applyBorder="1" applyAlignment="1">
      <alignment vertical="center" wrapText="1"/>
    </xf>
    <xf numFmtId="38" fontId="10" fillId="0" borderId="29" xfId="49" applyFont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ouikiyousiki" xfId="61"/>
    <cellStyle name="標準_海中飼育放流標本" xfId="62"/>
    <cellStyle name="標準_様式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142875</xdr:rowOff>
    </xdr:from>
    <xdr:to>
      <xdr:col>3</xdr:col>
      <xdr:colOff>533400</xdr:colOff>
      <xdr:row>1</xdr:row>
      <xdr:rowOff>285750</xdr:rowOff>
    </xdr:to>
    <xdr:sp>
      <xdr:nvSpPr>
        <xdr:cNvPr id="1" name="Rectangle 1" descr="【記載例】"/>
        <xdr:cNvSpPr>
          <a:spLocks/>
        </xdr:cNvSpPr>
      </xdr:nvSpPr>
      <xdr:spPr>
        <a:xfrm>
          <a:off x="1333500" y="142875"/>
          <a:ext cx="1790700" cy="381000"/>
        </a:xfrm>
        <a:prstGeom prst="rect">
          <a:avLst/>
        </a:prstGeom>
        <a:solidFill>
          <a:srgbClr val="FFFFFF"/>
        </a:solidFill>
        <a:ln w="41275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【記載例】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200025</xdr:rowOff>
    </xdr:from>
    <xdr:to>
      <xdr:col>9</xdr:col>
      <xdr:colOff>161925</xdr:colOff>
      <xdr:row>2</xdr:row>
      <xdr:rowOff>19050</xdr:rowOff>
    </xdr:to>
    <xdr:sp>
      <xdr:nvSpPr>
        <xdr:cNvPr id="1" name="Rectangle 1" descr="【記載例】"/>
        <xdr:cNvSpPr>
          <a:spLocks/>
        </xdr:cNvSpPr>
      </xdr:nvSpPr>
      <xdr:spPr>
        <a:xfrm>
          <a:off x="4981575" y="200025"/>
          <a:ext cx="1181100" cy="266700"/>
        </a:xfrm>
        <a:prstGeom prst="rect">
          <a:avLst/>
        </a:prstGeom>
        <a:solidFill>
          <a:srgbClr val="FFFFFF"/>
        </a:solidFill>
        <a:ln w="41275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【記載例】</a:t>
          </a:r>
        </a:p>
      </xdr:txBody>
    </xdr:sp>
    <xdr:clientData/>
  </xdr:twoCellAnchor>
  <xdr:twoCellAnchor>
    <xdr:from>
      <xdr:col>11</xdr:col>
      <xdr:colOff>342900</xdr:colOff>
      <xdr:row>6</xdr:row>
      <xdr:rowOff>123825</xdr:rowOff>
    </xdr:from>
    <xdr:to>
      <xdr:col>14</xdr:col>
      <xdr:colOff>390525</xdr:colOff>
      <xdr:row>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7543800" y="1552575"/>
          <a:ext cx="1847850" cy="457200"/>
        </a:xfrm>
        <a:prstGeom prst="wedgeRectCallout">
          <a:avLst>
            <a:gd name="adj1" fmla="val -51032"/>
            <a:gd name="adj2" fmla="val -89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１以降の放流で、買上対象外の自主放流の例</a:t>
          </a:r>
        </a:p>
      </xdr:txBody>
    </xdr:sp>
    <xdr:clientData/>
  </xdr:twoCellAnchor>
  <xdr:twoCellAnchor>
    <xdr:from>
      <xdr:col>3</xdr:col>
      <xdr:colOff>95250</xdr:colOff>
      <xdr:row>0</xdr:row>
      <xdr:rowOff>123825</xdr:rowOff>
    </xdr:from>
    <xdr:to>
      <xdr:col>5</xdr:col>
      <xdr:colOff>342900</xdr:colOff>
      <xdr:row>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495550" y="123825"/>
          <a:ext cx="1447800" cy="457200"/>
        </a:xfrm>
        <a:prstGeom prst="wedgeRectCallout">
          <a:avLst>
            <a:gd name="adj1" fmla="val -71708"/>
            <a:gd name="adj2" fmla="val 164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１以前の放流で、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買上対象外の例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0">
      <selection activeCell="L2" sqref="L2"/>
    </sheetView>
  </sheetViews>
  <sheetFormatPr defaultColWidth="9.00390625" defaultRowHeight="13.5"/>
  <cols>
    <col min="1" max="1" width="13.125" style="1" customWidth="1"/>
    <col min="2" max="2" width="5.25390625" style="1" customWidth="1"/>
    <col min="3" max="5" width="15.625" style="1" customWidth="1"/>
    <col min="6" max="6" width="11.125" style="1" customWidth="1"/>
    <col min="7" max="7" width="6.875" style="1" customWidth="1"/>
    <col min="8" max="8" width="4.375" style="1" customWidth="1"/>
    <col min="9" max="9" width="12.25390625" style="1" customWidth="1"/>
    <col min="10" max="10" width="16.50390625" style="1" customWidth="1"/>
    <col min="11" max="11" width="15.625" style="1" customWidth="1"/>
    <col min="12" max="27" width="9.00390625" style="1" customWidth="1"/>
  </cols>
  <sheetData>
    <row r="1" ht="18.75" customHeight="1">
      <c r="A1" s="1" t="s">
        <v>0</v>
      </c>
    </row>
    <row r="2" spans="1:11" ht="23.25" customHeight="1">
      <c r="A2" s="373" t="s">
        <v>206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ht="18.75" customHeight="1">
      <c r="A3" s="374" t="s">
        <v>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0" ht="18.75" customHeight="1">
      <c r="A4" s="1" t="s">
        <v>5</v>
      </c>
      <c r="J4" s="1" t="s">
        <v>17</v>
      </c>
    </row>
    <row r="5" spans="1:11" ht="21" customHeight="1">
      <c r="A5" s="348" t="s">
        <v>8</v>
      </c>
      <c r="B5" s="349"/>
      <c r="C5" s="357" t="s">
        <v>34</v>
      </c>
      <c r="D5" s="224" t="s">
        <v>94</v>
      </c>
      <c r="E5" s="357" t="s">
        <v>33</v>
      </c>
      <c r="F5" s="356" t="s">
        <v>2</v>
      </c>
      <c r="G5" s="356"/>
      <c r="H5" s="356"/>
      <c r="I5" s="356"/>
      <c r="J5" s="356"/>
      <c r="K5" s="356" t="s">
        <v>18</v>
      </c>
    </row>
    <row r="6" spans="1:11" ht="15" customHeight="1">
      <c r="A6" s="350"/>
      <c r="B6" s="351"/>
      <c r="C6" s="356"/>
      <c r="D6" s="225" t="s">
        <v>179</v>
      </c>
      <c r="E6" s="356"/>
      <c r="F6" s="371" t="s">
        <v>178</v>
      </c>
      <c r="G6" s="372"/>
      <c r="H6" s="346" t="s">
        <v>30</v>
      </c>
      <c r="I6" s="347"/>
      <c r="J6" s="21" t="s">
        <v>32</v>
      </c>
      <c r="K6" s="356"/>
    </row>
    <row r="7" spans="1:11" ht="18" customHeight="1">
      <c r="A7" s="359" t="s">
        <v>21</v>
      </c>
      <c r="B7" s="360"/>
      <c r="C7" s="377"/>
      <c r="D7" s="233"/>
      <c r="E7" s="377"/>
      <c r="F7" s="348"/>
      <c r="G7" s="349"/>
      <c r="H7" s="348"/>
      <c r="I7" s="349"/>
      <c r="J7" s="383"/>
      <c r="K7" s="377"/>
    </row>
    <row r="8" spans="1:11" ht="18" customHeight="1">
      <c r="A8" s="375"/>
      <c r="B8" s="376"/>
      <c r="C8" s="378"/>
      <c r="D8" s="234"/>
      <c r="E8" s="378"/>
      <c r="F8" s="350"/>
      <c r="G8" s="351"/>
      <c r="H8" s="350"/>
      <c r="I8" s="351"/>
      <c r="J8" s="384"/>
      <c r="K8" s="378"/>
    </row>
    <row r="9" spans="1:11" ht="18" customHeight="1">
      <c r="A9" s="359" t="s">
        <v>19</v>
      </c>
      <c r="B9" s="360"/>
      <c r="C9" s="365"/>
      <c r="D9" s="235"/>
      <c r="E9" s="363"/>
      <c r="F9" s="352"/>
      <c r="G9" s="353"/>
      <c r="H9" s="352"/>
      <c r="I9" s="353"/>
      <c r="J9" s="367"/>
      <c r="K9" s="379"/>
    </row>
    <row r="10" spans="1:11" ht="18" customHeight="1">
      <c r="A10" s="361" t="s">
        <v>20</v>
      </c>
      <c r="B10" s="362"/>
      <c r="C10" s="366"/>
      <c r="D10" s="226"/>
      <c r="E10" s="364"/>
      <c r="F10" s="354"/>
      <c r="G10" s="355"/>
      <c r="H10" s="354"/>
      <c r="I10" s="355"/>
      <c r="J10" s="368"/>
      <c r="K10" s="380"/>
    </row>
    <row r="11" spans="1:11" ht="18" customHeight="1">
      <c r="A11" s="348" t="s">
        <v>4</v>
      </c>
      <c r="B11" s="349"/>
      <c r="C11" s="367"/>
      <c r="D11" s="235"/>
      <c r="E11" s="363"/>
      <c r="F11" s="352"/>
      <c r="G11" s="353"/>
      <c r="H11" s="352"/>
      <c r="I11" s="353"/>
      <c r="J11" s="367"/>
      <c r="K11" s="379"/>
    </row>
    <row r="12" spans="1:11" ht="18" customHeight="1">
      <c r="A12" s="350"/>
      <c r="B12" s="351"/>
      <c r="C12" s="368"/>
      <c r="D12" s="226"/>
      <c r="E12" s="364"/>
      <c r="F12" s="354"/>
      <c r="G12" s="355"/>
      <c r="H12" s="354"/>
      <c r="I12" s="355"/>
      <c r="J12" s="368"/>
      <c r="K12" s="380"/>
    </row>
    <row r="13" spans="1:13" ht="21.75" customHeight="1">
      <c r="A13" s="227" t="s">
        <v>91</v>
      </c>
      <c r="M13" s="134" t="s">
        <v>89</v>
      </c>
    </row>
    <row r="14" spans="1:15" ht="15.75" customHeight="1">
      <c r="A14" s="4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M14" s="385" t="s">
        <v>56</v>
      </c>
      <c r="N14" s="387" t="s">
        <v>55</v>
      </c>
      <c r="O14" s="381" t="s">
        <v>57</v>
      </c>
    </row>
    <row r="15" spans="1:15" ht="17.25" customHeight="1">
      <c r="A15" s="2" t="s">
        <v>8</v>
      </c>
      <c r="B15" s="2" t="s">
        <v>7</v>
      </c>
      <c r="C15" s="2" t="s">
        <v>12</v>
      </c>
      <c r="D15" s="2" t="s">
        <v>13</v>
      </c>
      <c r="E15" s="2" t="s">
        <v>22</v>
      </c>
      <c r="F15" s="346" t="s">
        <v>11</v>
      </c>
      <c r="G15" s="358"/>
      <c r="H15" s="358"/>
      <c r="I15" s="358"/>
      <c r="J15" s="2" t="s">
        <v>14</v>
      </c>
      <c r="K15" s="2" t="s">
        <v>15</v>
      </c>
      <c r="M15" s="386"/>
      <c r="N15" s="388"/>
      <c r="O15" s="382"/>
    </row>
    <row r="16" spans="1:15" ht="16.5" customHeight="1">
      <c r="A16" s="356" t="s">
        <v>9</v>
      </c>
      <c r="B16" s="5">
        <v>1</v>
      </c>
      <c r="C16" s="228" t="s">
        <v>23</v>
      </c>
      <c r="D16" s="6"/>
      <c r="E16" s="218"/>
      <c r="F16" s="219" t="s">
        <v>27</v>
      </c>
      <c r="G16" s="369" t="s">
        <v>28</v>
      </c>
      <c r="H16" s="370"/>
      <c r="I16" s="220" t="s">
        <v>177</v>
      </c>
      <c r="J16" s="209"/>
      <c r="K16" s="6" t="s">
        <v>16</v>
      </c>
      <c r="M16" s="66">
        <f>IF(ISERROR(E16*F16)=TRUE,0,E16*F16)</f>
        <v>0</v>
      </c>
      <c r="N16" s="67">
        <f>IF(ISERROR(E16*G16)=TRUE,0,E16*G16)</f>
        <v>0</v>
      </c>
      <c r="O16" s="68">
        <f>IF(ISERROR(E16*I16)=TRUE,0,E16*I16)</f>
        <v>0</v>
      </c>
    </row>
    <row r="17" spans="1:15" ht="16.5" customHeight="1">
      <c r="A17" s="356"/>
      <c r="B17" s="7">
        <v>2</v>
      </c>
      <c r="C17" s="229" t="s">
        <v>23</v>
      </c>
      <c r="D17" s="8"/>
      <c r="E17" s="221"/>
      <c r="F17" s="222" t="s">
        <v>27</v>
      </c>
      <c r="G17" s="344" t="s">
        <v>28</v>
      </c>
      <c r="H17" s="345"/>
      <c r="I17" s="223" t="s">
        <v>177</v>
      </c>
      <c r="J17" s="8"/>
      <c r="K17" s="8"/>
      <c r="M17" s="69">
        <f aca="true" t="shared" si="0" ref="M17:M28">IF(ISERROR(E17*F17)=TRUE,0,E17*F17)</f>
        <v>0</v>
      </c>
      <c r="N17" s="70">
        <f aca="true" t="shared" si="1" ref="N17:N28">IF(ISERROR(E17*G17)=TRUE,0,E17*G17)</f>
        <v>0</v>
      </c>
      <c r="O17" s="71">
        <f aca="true" t="shared" si="2" ref="O17:O28">IF(ISERROR(E17*I17)=TRUE,0,E17*I17)</f>
        <v>0</v>
      </c>
    </row>
    <row r="18" spans="1:15" ht="16.5" customHeight="1">
      <c r="A18" s="356"/>
      <c r="B18" s="7">
        <v>3</v>
      </c>
      <c r="C18" s="229" t="s">
        <v>23</v>
      </c>
      <c r="D18" s="8"/>
      <c r="E18" s="36"/>
      <c r="F18" s="210" t="s">
        <v>27</v>
      </c>
      <c r="G18" s="336" t="s">
        <v>28</v>
      </c>
      <c r="H18" s="337"/>
      <c r="I18" s="214" t="s">
        <v>177</v>
      </c>
      <c r="J18" s="8"/>
      <c r="K18" s="8"/>
      <c r="M18" s="69">
        <f t="shared" si="0"/>
        <v>0</v>
      </c>
      <c r="N18" s="70">
        <f t="shared" si="1"/>
        <v>0</v>
      </c>
      <c r="O18" s="71">
        <f t="shared" si="2"/>
        <v>0</v>
      </c>
    </row>
    <row r="19" spans="1:15" ht="16.5" customHeight="1">
      <c r="A19" s="356"/>
      <c r="B19" s="7">
        <v>4</v>
      </c>
      <c r="C19" s="229" t="s">
        <v>23</v>
      </c>
      <c r="D19" s="8"/>
      <c r="E19" s="36"/>
      <c r="F19" s="210" t="s">
        <v>27</v>
      </c>
      <c r="G19" s="336" t="s">
        <v>28</v>
      </c>
      <c r="H19" s="337"/>
      <c r="I19" s="214" t="s">
        <v>177</v>
      </c>
      <c r="J19" s="8"/>
      <c r="K19" s="8"/>
      <c r="M19" s="69">
        <f t="shared" si="0"/>
        <v>0</v>
      </c>
      <c r="N19" s="70">
        <f t="shared" si="1"/>
        <v>0</v>
      </c>
      <c r="O19" s="71">
        <f t="shared" si="2"/>
        <v>0</v>
      </c>
    </row>
    <row r="20" spans="1:15" ht="16.5" customHeight="1">
      <c r="A20" s="356"/>
      <c r="B20" s="7">
        <v>5</v>
      </c>
      <c r="C20" s="229" t="s">
        <v>23</v>
      </c>
      <c r="D20" s="8"/>
      <c r="E20" s="36"/>
      <c r="F20" s="210" t="s">
        <v>27</v>
      </c>
      <c r="G20" s="336" t="s">
        <v>28</v>
      </c>
      <c r="H20" s="337"/>
      <c r="I20" s="214" t="s">
        <v>177</v>
      </c>
      <c r="J20" s="8"/>
      <c r="K20" s="8"/>
      <c r="M20" s="69">
        <f t="shared" si="0"/>
        <v>0</v>
      </c>
      <c r="N20" s="70">
        <f t="shared" si="1"/>
        <v>0</v>
      </c>
      <c r="O20" s="71">
        <f t="shared" si="2"/>
        <v>0</v>
      </c>
    </row>
    <row r="21" spans="1:15" ht="16.5" customHeight="1">
      <c r="A21" s="356"/>
      <c r="B21" s="7">
        <v>6</v>
      </c>
      <c r="C21" s="229" t="s">
        <v>23</v>
      </c>
      <c r="D21" s="8"/>
      <c r="E21" s="36"/>
      <c r="F21" s="210" t="s">
        <v>27</v>
      </c>
      <c r="G21" s="336" t="s">
        <v>28</v>
      </c>
      <c r="H21" s="337"/>
      <c r="I21" s="214" t="s">
        <v>177</v>
      </c>
      <c r="J21" s="8"/>
      <c r="K21" s="8"/>
      <c r="M21" s="69">
        <f t="shared" si="0"/>
        <v>0</v>
      </c>
      <c r="N21" s="70">
        <f t="shared" si="1"/>
        <v>0</v>
      </c>
      <c r="O21" s="71">
        <f t="shared" si="2"/>
        <v>0</v>
      </c>
    </row>
    <row r="22" spans="1:15" ht="16.5" customHeight="1">
      <c r="A22" s="356"/>
      <c r="B22" s="7">
        <v>7</v>
      </c>
      <c r="C22" s="229" t="s">
        <v>23</v>
      </c>
      <c r="D22" s="8"/>
      <c r="E22" s="36"/>
      <c r="F22" s="210" t="s">
        <v>27</v>
      </c>
      <c r="G22" s="336" t="s">
        <v>28</v>
      </c>
      <c r="H22" s="337"/>
      <c r="I22" s="214" t="s">
        <v>177</v>
      </c>
      <c r="J22" s="8"/>
      <c r="K22" s="8"/>
      <c r="M22" s="69">
        <f t="shared" si="0"/>
        <v>0</v>
      </c>
      <c r="N22" s="70">
        <f t="shared" si="1"/>
        <v>0</v>
      </c>
      <c r="O22" s="71">
        <f t="shared" si="2"/>
        <v>0</v>
      </c>
    </row>
    <row r="23" spans="1:15" ht="16.5" customHeight="1">
      <c r="A23" s="356"/>
      <c r="B23" s="7">
        <v>8</v>
      </c>
      <c r="C23" s="229" t="s">
        <v>23</v>
      </c>
      <c r="D23" s="8"/>
      <c r="E23" s="36"/>
      <c r="F23" s="210" t="s">
        <v>27</v>
      </c>
      <c r="G23" s="336" t="s">
        <v>28</v>
      </c>
      <c r="H23" s="337"/>
      <c r="I23" s="214" t="s">
        <v>177</v>
      </c>
      <c r="J23" s="8"/>
      <c r="K23" s="8"/>
      <c r="M23" s="69">
        <f t="shared" si="0"/>
        <v>0</v>
      </c>
      <c r="N23" s="70">
        <f t="shared" si="1"/>
        <v>0</v>
      </c>
      <c r="O23" s="71">
        <f t="shared" si="2"/>
        <v>0</v>
      </c>
    </row>
    <row r="24" spans="1:15" ht="16.5" customHeight="1">
      <c r="A24" s="356"/>
      <c r="B24" s="7">
        <v>9</v>
      </c>
      <c r="C24" s="229" t="s">
        <v>23</v>
      </c>
      <c r="D24" s="8"/>
      <c r="E24" s="36"/>
      <c r="F24" s="210" t="s">
        <v>27</v>
      </c>
      <c r="G24" s="336" t="s">
        <v>28</v>
      </c>
      <c r="H24" s="337"/>
      <c r="I24" s="214" t="s">
        <v>177</v>
      </c>
      <c r="J24" s="8"/>
      <c r="K24" s="8"/>
      <c r="M24" s="69">
        <f t="shared" si="0"/>
        <v>0</v>
      </c>
      <c r="N24" s="70">
        <f t="shared" si="1"/>
        <v>0</v>
      </c>
      <c r="O24" s="71">
        <f t="shared" si="2"/>
        <v>0</v>
      </c>
    </row>
    <row r="25" spans="1:15" ht="16.5" customHeight="1">
      <c r="A25" s="356"/>
      <c r="B25" s="7">
        <v>10</v>
      </c>
      <c r="C25" s="229" t="s">
        <v>23</v>
      </c>
      <c r="D25" s="8"/>
      <c r="E25" s="36"/>
      <c r="F25" s="210" t="s">
        <v>27</v>
      </c>
      <c r="G25" s="336" t="s">
        <v>28</v>
      </c>
      <c r="H25" s="337"/>
      <c r="I25" s="214" t="s">
        <v>177</v>
      </c>
      <c r="J25" s="8"/>
      <c r="K25" s="8"/>
      <c r="M25" s="69">
        <f t="shared" si="0"/>
        <v>0</v>
      </c>
      <c r="N25" s="70">
        <f t="shared" si="1"/>
        <v>0</v>
      </c>
      <c r="O25" s="71">
        <f t="shared" si="2"/>
        <v>0</v>
      </c>
    </row>
    <row r="26" spans="1:15" ht="16.5" customHeight="1">
      <c r="A26" s="356"/>
      <c r="B26" s="7">
        <v>11</v>
      </c>
      <c r="C26" s="229" t="s">
        <v>23</v>
      </c>
      <c r="D26" s="8"/>
      <c r="E26" s="36"/>
      <c r="F26" s="210" t="s">
        <v>27</v>
      </c>
      <c r="G26" s="336" t="s">
        <v>28</v>
      </c>
      <c r="H26" s="337"/>
      <c r="I26" s="214" t="s">
        <v>177</v>
      </c>
      <c r="J26" s="8"/>
      <c r="K26" s="8"/>
      <c r="M26" s="69">
        <f t="shared" si="0"/>
        <v>0</v>
      </c>
      <c r="N26" s="70">
        <f t="shared" si="1"/>
        <v>0</v>
      </c>
      <c r="O26" s="71">
        <f t="shared" si="2"/>
        <v>0</v>
      </c>
    </row>
    <row r="27" spans="1:15" ht="16.5" customHeight="1">
      <c r="A27" s="356"/>
      <c r="B27" s="7">
        <v>12</v>
      </c>
      <c r="C27" s="229" t="s">
        <v>23</v>
      </c>
      <c r="D27" s="8"/>
      <c r="E27" s="36"/>
      <c r="F27" s="210" t="s">
        <v>27</v>
      </c>
      <c r="G27" s="336" t="s">
        <v>28</v>
      </c>
      <c r="H27" s="337"/>
      <c r="I27" s="214" t="s">
        <v>177</v>
      </c>
      <c r="J27" s="8"/>
      <c r="K27" s="8"/>
      <c r="M27" s="69">
        <f t="shared" si="0"/>
        <v>0</v>
      </c>
      <c r="N27" s="70">
        <f t="shared" si="1"/>
        <v>0</v>
      </c>
      <c r="O27" s="71">
        <f t="shared" si="2"/>
        <v>0</v>
      </c>
    </row>
    <row r="28" spans="1:15" ht="16.5" customHeight="1">
      <c r="A28" s="356"/>
      <c r="B28" s="9">
        <v>13</v>
      </c>
      <c r="C28" s="230" t="s">
        <v>23</v>
      </c>
      <c r="D28" s="10"/>
      <c r="E28" s="37"/>
      <c r="F28" s="211" t="s">
        <v>27</v>
      </c>
      <c r="G28" s="338" t="s">
        <v>28</v>
      </c>
      <c r="H28" s="339"/>
      <c r="I28" s="215" t="s">
        <v>177</v>
      </c>
      <c r="J28" s="10"/>
      <c r="K28" s="10"/>
      <c r="M28" s="72">
        <f t="shared" si="0"/>
        <v>0</v>
      </c>
      <c r="N28" s="73">
        <f t="shared" si="1"/>
        <v>0</v>
      </c>
      <c r="O28" s="74">
        <f t="shared" si="2"/>
        <v>0</v>
      </c>
    </row>
    <row r="29" spans="1:15" ht="16.5" customHeight="1">
      <c r="A29" s="356"/>
      <c r="B29" s="2" t="s">
        <v>3</v>
      </c>
      <c r="C29" s="231"/>
      <c r="D29" s="3"/>
      <c r="E29" s="38">
        <f>SUM(E16:E28)</f>
        <v>0</v>
      </c>
      <c r="F29" s="212">
        <f>+M29</f>
        <v>0</v>
      </c>
      <c r="G29" s="340">
        <f>+N29</f>
        <v>0</v>
      </c>
      <c r="H29" s="341"/>
      <c r="I29" s="216">
        <f>+O29</f>
        <v>0</v>
      </c>
      <c r="J29" s="3"/>
      <c r="K29" s="3"/>
      <c r="M29" s="89">
        <f>IF(ISERROR(SUM(M16:M28)/SUM(E16:E28))=TRUE,0,SUM(M16:M28)/SUM(E16:E28))</f>
        <v>0</v>
      </c>
      <c r="N29" s="135">
        <f>IF(ISERROR(SUM(N16:N28)/SUM(E16:E28))=TRUE,0,SUM(N16:N28)/SUM(E16:E28))</f>
        <v>0</v>
      </c>
      <c r="O29" s="136">
        <f>IF(ISERROR(SUM(O16:O28)/SUM(E16:E28))=TRUE,0,SUM(O16:O28)/SUM(E16:E28))</f>
        <v>0</v>
      </c>
    </row>
    <row r="30" spans="1:11" ht="16.5" customHeight="1">
      <c r="A30" s="357" t="s">
        <v>10</v>
      </c>
      <c r="B30" s="5">
        <v>1</v>
      </c>
      <c r="C30" s="228" t="s">
        <v>23</v>
      </c>
      <c r="D30" s="6"/>
      <c r="E30" s="39"/>
      <c r="F30" s="213" t="s">
        <v>27</v>
      </c>
      <c r="G30" s="342" t="s">
        <v>28</v>
      </c>
      <c r="H30" s="343"/>
      <c r="I30" s="217" t="s">
        <v>177</v>
      </c>
      <c r="J30" s="6"/>
      <c r="K30" s="6"/>
    </row>
    <row r="31" spans="1:11" ht="16.5" customHeight="1">
      <c r="A31" s="357"/>
      <c r="B31" s="7">
        <v>2</v>
      </c>
      <c r="C31" s="229" t="s">
        <v>23</v>
      </c>
      <c r="D31" s="8"/>
      <c r="E31" s="36"/>
      <c r="F31" s="210" t="s">
        <v>27</v>
      </c>
      <c r="G31" s="336" t="s">
        <v>28</v>
      </c>
      <c r="H31" s="337"/>
      <c r="I31" s="214" t="s">
        <v>177</v>
      </c>
      <c r="J31" s="8"/>
      <c r="K31" s="8"/>
    </row>
    <row r="32" spans="1:11" ht="16.5" customHeight="1">
      <c r="A32" s="357"/>
      <c r="B32" s="9">
        <v>3</v>
      </c>
      <c r="C32" s="230" t="s">
        <v>23</v>
      </c>
      <c r="D32" s="10"/>
      <c r="E32" s="37"/>
      <c r="F32" s="211" t="s">
        <v>27</v>
      </c>
      <c r="G32" s="338" t="s">
        <v>28</v>
      </c>
      <c r="H32" s="339"/>
      <c r="I32" s="215" t="s">
        <v>177</v>
      </c>
      <c r="J32" s="10"/>
      <c r="K32" s="10"/>
    </row>
    <row r="33" spans="1:11" ht="16.5" customHeight="1">
      <c r="A33" s="357"/>
      <c r="B33" s="2" t="s">
        <v>3</v>
      </c>
      <c r="C33" s="231"/>
      <c r="D33" s="3"/>
      <c r="E33" s="38"/>
      <c r="F33" s="212" t="s">
        <v>27</v>
      </c>
      <c r="G33" s="340" t="s">
        <v>28</v>
      </c>
      <c r="H33" s="341"/>
      <c r="I33" s="216" t="s">
        <v>177</v>
      </c>
      <c r="J33" s="3"/>
      <c r="K33" s="3"/>
    </row>
    <row r="34" ht="18" customHeight="1">
      <c r="A34" s="12" t="s">
        <v>90</v>
      </c>
    </row>
  </sheetData>
  <sheetProtection/>
  <mergeCells count="55">
    <mergeCell ref="O14:O15"/>
    <mergeCell ref="K11:K12"/>
    <mergeCell ref="J11:J12"/>
    <mergeCell ref="J7:J8"/>
    <mergeCell ref="M14:M15"/>
    <mergeCell ref="N14:N15"/>
    <mergeCell ref="A7:B8"/>
    <mergeCell ref="C7:C8"/>
    <mergeCell ref="E7:E8"/>
    <mergeCell ref="K7:K8"/>
    <mergeCell ref="E9:E10"/>
    <mergeCell ref="F9:G10"/>
    <mergeCell ref="J9:J10"/>
    <mergeCell ref="K9:K10"/>
    <mergeCell ref="E5:E6"/>
    <mergeCell ref="F5:J5"/>
    <mergeCell ref="F6:G6"/>
    <mergeCell ref="A2:K2"/>
    <mergeCell ref="A3:K3"/>
    <mergeCell ref="A5:B6"/>
    <mergeCell ref="K5:K6"/>
    <mergeCell ref="C5:C6"/>
    <mergeCell ref="A16:A29"/>
    <mergeCell ref="A30:A33"/>
    <mergeCell ref="F15:I15"/>
    <mergeCell ref="A9:B9"/>
    <mergeCell ref="A10:B10"/>
    <mergeCell ref="A11:B12"/>
    <mergeCell ref="E11:E12"/>
    <mergeCell ref="C9:C10"/>
    <mergeCell ref="C11:C12"/>
    <mergeCell ref="G16:H16"/>
    <mergeCell ref="G17:H17"/>
    <mergeCell ref="G18:H18"/>
    <mergeCell ref="H6:I6"/>
    <mergeCell ref="H7:I8"/>
    <mergeCell ref="H9:I10"/>
    <mergeCell ref="H11:I12"/>
    <mergeCell ref="F7:G8"/>
    <mergeCell ref="F11:G12"/>
    <mergeCell ref="G23:H23"/>
    <mergeCell ref="G24:H24"/>
    <mergeCell ref="G25:H25"/>
    <mergeCell ref="G26:H26"/>
    <mergeCell ref="G19:H19"/>
    <mergeCell ref="G20:H20"/>
    <mergeCell ref="G21:H21"/>
    <mergeCell ref="G22:H22"/>
    <mergeCell ref="G31:H31"/>
    <mergeCell ref="G32:H32"/>
    <mergeCell ref="G33:H33"/>
    <mergeCell ref="G27:H27"/>
    <mergeCell ref="G28:H28"/>
    <mergeCell ref="G29:H29"/>
    <mergeCell ref="G30:H30"/>
  </mergeCells>
  <printOptions/>
  <pageMargins left="0.69" right="0.22" top="0.56" bottom="0.22" header="0.2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7">
      <selection activeCell="B2" sqref="B2"/>
    </sheetView>
  </sheetViews>
  <sheetFormatPr defaultColWidth="9.00390625" defaultRowHeight="13.5"/>
  <cols>
    <col min="1" max="1" width="11.875" style="117" customWidth="1"/>
    <col min="2" max="2" width="11.875" style="31" customWidth="1"/>
    <col min="3" max="3" width="7.75390625" style="31" customWidth="1"/>
    <col min="4" max="4" width="7.875" style="0" customWidth="1"/>
    <col min="5" max="6" width="7.875" style="31" customWidth="1"/>
    <col min="7" max="9" width="7.875" style="0" customWidth="1"/>
    <col min="10" max="11" width="7.875" style="101" customWidth="1"/>
    <col min="12" max="17" width="7.875" style="0" customWidth="1"/>
  </cols>
  <sheetData>
    <row r="1" spans="1:17" ht="16.5" customHeight="1">
      <c r="A1" s="129" t="s">
        <v>24</v>
      </c>
      <c r="B1" s="82"/>
      <c r="C1" s="82"/>
      <c r="D1" s="82"/>
      <c r="E1" s="83"/>
      <c r="F1" s="83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s="11" customFormat="1" ht="18.75" customHeight="1">
      <c r="A2" s="84" t="s">
        <v>207</v>
      </c>
      <c r="B2" s="84"/>
      <c r="C2" s="84"/>
      <c r="D2" s="85"/>
      <c r="E2" s="85"/>
      <c r="F2" s="85"/>
      <c r="G2" s="86"/>
      <c r="H2" s="86"/>
      <c r="I2" s="86"/>
      <c r="J2" s="86"/>
      <c r="K2" s="143"/>
      <c r="L2" s="86"/>
      <c r="M2" s="86"/>
      <c r="N2" s="86"/>
      <c r="O2" s="86"/>
      <c r="P2" s="86"/>
      <c r="Q2" s="86"/>
    </row>
    <row r="3" spans="1:17" s="11" customFormat="1" ht="12.75" customHeight="1">
      <c r="A3" s="85"/>
      <c r="B3" s="85"/>
      <c r="C3" s="85"/>
      <c r="D3" s="85"/>
      <c r="E3" s="85"/>
      <c r="F3" s="85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s="1" customFormat="1" ht="21" customHeight="1">
      <c r="A4" s="112" t="s">
        <v>25</v>
      </c>
      <c r="B4" s="166"/>
      <c r="C4" s="166"/>
      <c r="D4" s="4"/>
      <c r="E4" s="88"/>
      <c r="F4" s="88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s="1" customFormat="1" ht="11.25" customHeight="1">
      <c r="A5" s="113"/>
      <c r="B5" s="83"/>
      <c r="C5" s="83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90" t="s">
        <v>63</v>
      </c>
    </row>
    <row r="6" spans="1:17" s="1" customFormat="1" ht="32.25" customHeight="1">
      <c r="A6" s="92" t="s">
        <v>26</v>
      </c>
      <c r="B6" s="91" t="s">
        <v>176</v>
      </c>
      <c r="C6" s="168"/>
      <c r="D6" s="168"/>
      <c r="E6" s="169"/>
      <c r="F6" s="170"/>
      <c r="G6" s="169"/>
      <c r="H6" s="169"/>
      <c r="I6" s="169"/>
      <c r="J6" s="168"/>
      <c r="K6" s="169"/>
      <c r="L6" s="169"/>
      <c r="M6" s="169"/>
      <c r="N6" s="169"/>
      <c r="O6" s="169"/>
      <c r="P6" s="168"/>
      <c r="Q6" s="169"/>
    </row>
    <row r="7" spans="1:17" s="12" customFormat="1" ht="18" customHeight="1">
      <c r="A7" s="171"/>
      <c r="B7" s="172"/>
      <c r="C7" s="173"/>
      <c r="D7" s="173"/>
      <c r="E7" s="174"/>
      <c r="F7" s="175"/>
      <c r="G7" s="174"/>
      <c r="H7" s="175"/>
      <c r="I7" s="176"/>
      <c r="J7" s="176"/>
      <c r="K7" s="176"/>
      <c r="L7" s="177"/>
      <c r="M7" s="177"/>
      <c r="N7" s="177"/>
      <c r="O7" s="176"/>
      <c r="P7" s="176"/>
      <c r="Q7" s="176"/>
    </row>
    <row r="8" spans="1:17" s="12" customFormat="1" ht="18" customHeight="1">
      <c r="A8" s="178"/>
      <c r="B8" s="179"/>
      <c r="C8" s="180"/>
      <c r="D8" s="180"/>
      <c r="E8" s="181"/>
      <c r="F8" s="181"/>
      <c r="G8" s="181"/>
      <c r="H8" s="181"/>
      <c r="I8" s="182"/>
      <c r="J8" s="182"/>
      <c r="K8" s="182"/>
      <c r="L8" s="183"/>
      <c r="M8" s="183"/>
      <c r="N8" s="183"/>
      <c r="O8" s="182"/>
      <c r="P8" s="182"/>
      <c r="Q8" s="182"/>
    </row>
    <row r="9" spans="1:17" s="12" customFormat="1" ht="18" customHeight="1">
      <c r="A9" s="178"/>
      <c r="B9" s="179"/>
      <c r="C9" s="180"/>
      <c r="D9" s="180"/>
      <c r="E9" s="181"/>
      <c r="F9" s="181"/>
      <c r="G9" s="181"/>
      <c r="H9" s="181"/>
      <c r="I9" s="182"/>
      <c r="J9" s="182"/>
      <c r="K9" s="182"/>
      <c r="L9" s="183"/>
      <c r="M9" s="183"/>
      <c r="N9" s="183"/>
      <c r="O9" s="182"/>
      <c r="P9" s="182"/>
      <c r="Q9" s="182"/>
    </row>
    <row r="10" spans="1:17" s="12" customFormat="1" ht="18" customHeight="1">
      <c r="A10" s="178"/>
      <c r="B10" s="179"/>
      <c r="C10" s="180"/>
      <c r="D10" s="180"/>
      <c r="E10" s="181"/>
      <c r="F10" s="181"/>
      <c r="G10" s="181"/>
      <c r="H10" s="181"/>
      <c r="I10" s="182"/>
      <c r="J10" s="182"/>
      <c r="K10" s="182"/>
      <c r="L10" s="183"/>
      <c r="M10" s="183"/>
      <c r="N10" s="183"/>
      <c r="O10" s="182"/>
      <c r="P10" s="182"/>
      <c r="Q10" s="182"/>
    </row>
    <row r="11" spans="1:17" s="12" customFormat="1" ht="18" customHeight="1">
      <c r="A11" s="178"/>
      <c r="B11" s="179"/>
      <c r="C11" s="180"/>
      <c r="D11" s="180"/>
      <c r="E11" s="181"/>
      <c r="F11" s="181"/>
      <c r="G11" s="181"/>
      <c r="H11" s="181"/>
      <c r="I11" s="182"/>
      <c r="J11" s="182"/>
      <c r="K11" s="182"/>
      <c r="L11" s="183"/>
      <c r="M11" s="183"/>
      <c r="N11" s="183"/>
      <c r="O11" s="182"/>
      <c r="P11" s="182"/>
      <c r="Q11" s="182"/>
    </row>
    <row r="12" spans="1:17" s="12" customFormat="1" ht="18" customHeight="1">
      <c r="A12" s="178"/>
      <c r="B12" s="179"/>
      <c r="C12" s="180"/>
      <c r="D12" s="180"/>
      <c r="E12" s="181"/>
      <c r="F12" s="181"/>
      <c r="G12" s="181"/>
      <c r="H12" s="181"/>
      <c r="I12" s="182"/>
      <c r="J12" s="182"/>
      <c r="K12" s="182"/>
      <c r="L12" s="183"/>
      <c r="M12" s="183"/>
      <c r="N12" s="183"/>
      <c r="O12" s="182"/>
      <c r="P12" s="182"/>
      <c r="Q12" s="182"/>
    </row>
    <row r="13" spans="1:17" s="12" customFormat="1" ht="18" customHeight="1">
      <c r="A13" s="178"/>
      <c r="B13" s="179"/>
      <c r="C13" s="180"/>
      <c r="D13" s="180"/>
      <c r="E13" s="181"/>
      <c r="F13" s="181"/>
      <c r="G13" s="181"/>
      <c r="H13" s="181"/>
      <c r="I13" s="182"/>
      <c r="J13" s="182"/>
      <c r="K13" s="182"/>
      <c r="L13" s="183"/>
      <c r="M13" s="183"/>
      <c r="N13" s="183"/>
      <c r="O13" s="182"/>
      <c r="P13" s="182"/>
      <c r="Q13" s="182"/>
    </row>
    <row r="14" spans="1:17" s="12" customFormat="1" ht="18" customHeight="1">
      <c r="A14" s="178"/>
      <c r="B14" s="179"/>
      <c r="C14" s="180"/>
      <c r="D14" s="180"/>
      <c r="E14" s="181"/>
      <c r="F14" s="181"/>
      <c r="G14" s="181"/>
      <c r="H14" s="181"/>
      <c r="I14" s="182"/>
      <c r="J14" s="182"/>
      <c r="K14" s="182"/>
      <c r="L14" s="183"/>
      <c r="M14" s="183"/>
      <c r="N14" s="183"/>
      <c r="O14" s="182"/>
      <c r="P14" s="182"/>
      <c r="Q14" s="182"/>
    </row>
    <row r="15" spans="1:17" s="12" customFormat="1" ht="18" customHeight="1">
      <c r="A15" s="178"/>
      <c r="B15" s="179"/>
      <c r="C15" s="184"/>
      <c r="D15" s="184"/>
      <c r="E15" s="181"/>
      <c r="F15" s="181"/>
      <c r="G15" s="185"/>
      <c r="H15" s="181"/>
      <c r="I15" s="182"/>
      <c r="J15" s="182"/>
      <c r="K15" s="182"/>
      <c r="L15" s="183"/>
      <c r="M15" s="183"/>
      <c r="N15" s="183"/>
      <c r="O15" s="182"/>
      <c r="P15" s="182"/>
      <c r="Q15" s="182"/>
    </row>
    <row r="16" spans="1:17" s="12" customFormat="1" ht="18" customHeight="1">
      <c r="A16" s="178"/>
      <c r="B16" s="179"/>
      <c r="C16" s="184"/>
      <c r="D16" s="184"/>
      <c r="E16" s="181"/>
      <c r="F16" s="181"/>
      <c r="G16" s="185"/>
      <c r="H16" s="181"/>
      <c r="I16" s="182"/>
      <c r="J16" s="182"/>
      <c r="K16" s="182"/>
      <c r="L16" s="183"/>
      <c r="M16" s="183"/>
      <c r="N16" s="183"/>
      <c r="O16" s="182"/>
      <c r="P16" s="182"/>
      <c r="Q16" s="182"/>
    </row>
    <row r="17" spans="1:17" s="12" customFormat="1" ht="18" customHeight="1">
      <c r="A17" s="186"/>
      <c r="B17" s="179"/>
      <c r="C17" s="184"/>
      <c r="D17" s="184"/>
      <c r="E17" s="181"/>
      <c r="F17" s="181"/>
      <c r="G17" s="185"/>
      <c r="H17" s="181"/>
      <c r="I17" s="182"/>
      <c r="J17" s="182"/>
      <c r="K17" s="182"/>
      <c r="L17" s="183"/>
      <c r="M17" s="183"/>
      <c r="N17" s="183"/>
      <c r="O17" s="182"/>
      <c r="P17" s="182"/>
      <c r="Q17" s="182"/>
    </row>
    <row r="18" spans="1:17" s="12" customFormat="1" ht="18" customHeight="1">
      <c r="A18" s="186"/>
      <c r="B18" s="179"/>
      <c r="C18" s="184"/>
      <c r="D18" s="184"/>
      <c r="E18" s="181"/>
      <c r="F18" s="181"/>
      <c r="G18" s="185"/>
      <c r="H18" s="181"/>
      <c r="I18" s="182"/>
      <c r="J18" s="182"/>
      <c r="K18" s="182"/>
      <c r="L18" s="183"/>
      <c r="M18" s="183"/>
      <c r="N18" s="183"/>
      <c r="O18" s="182"/>
      <c r="P18" s="182"/>
      <c r="Q18" s="182"/>
    </row>
    <row r="19" spans="1:17" s="12" customFormat="1" ht="18" customHeight="1">
      <c r="A19" s="186"/>
      <c r="B19" s="179"/>
      <c r="C19" s="184"/>
      <c r="D19" s="184"/>
      <c r="E19" s="181"/>
      <c r="F19" s="181"/>
      <c r="G19" s="185"/>
      <c r="H19" s="181"/>
      <c r="I19" s="182"/>
      <c r="J19" s="182"/>
      <c r="K19" s="182"/>
      <c r="L19" s="183"/>
      <c r="M19" s="183"/>
      <c r="N19" s="183"/>
      <c r="O19" s="182"/>
      <c r="P19" s="182"/>
      <c r="Q19" s="182"/>
    </row>
    <row r="20" spans="1:17" s="12" customFormat="1" ht="18" customHeight="1">
      <c r="A20" s="186"/>
      <c r="B20" s="179"/>
      <c r="C20" s="184"/>
      <c r="D20" s="184"/>
      <c r="E20" s="181"/>
      <c r="F20" s="181"/>
      <c r="G20" s="185"/>
      <c r="H20" s="181"/>
      <c r="I20" s="182"/>
      <c r="J20" s="182"/>
      <c r="K20" s="182"/>
      <c r="L20" s="183"/>
      <c r="M20" s="183"/>
      <c r="N20" s="183"/>
      <c r="O20" s="182"/>
      <c r="P20" s="182"/>
      <c r="Q20" s="182"/>
    </row>
    <row r="21" spans="1:17" s="12" customFormat="1" ht="18" customHeight="1">
      <c r="A21" s="186"/>
      <c r="B21" s="179"/>
      <c r="C21" s="184"/>
      <c r="D21" s="184"/>
      <c r="E21" s="181"/>
      <c r="F21" s="181"/>
      <c r="G21" s="185"/>
      <c r="H21" s="181"/>
      <c r="I21" s="182"/>
      <c r="J21" s="182"/>
      <c r="K21" s="182"/>
      <c r="L21" s="183"/>
      <c r="M21" s="183"/>
      <c r="N21" s="183"/>
      <c r="O21" s="182"/>
      <c r="P21" s="182"/>
      <c r="Q21" s="182"/>
    </row>
    <row r="22" spans="1:17" s="12" customFormat="1" ht="18" customHeight="1">
      <c r="A22" s="186"/>
      <c r="B22" s="179"/>
      <c r="C22" s="184"/>
      <c r="D22" s="184"/>
      <c r="E22" s="181"/>
      <c r="F22" s="181"/>
      <c r="G22" s="185"/>
      <c r="H22" s="181"/>
      <c r="I22" s="182"/>
      <c r="J22" s="183"/>
      <c r="K22" s="182"/>
      <c r="L22" s="183"/>
      <c r="M22" s="183"/>
      <c r="N22" s="183"/>
      <c r="O22" s="182"/>
      <c r="P22" s="183"/>
      <c r="Q22" s="182"/>
    </row>
    <row r="23" spans="1:17" s="12" customFormat="1" ht="18" customHeight="1">
      <c r="A23" s="186"/>
      <c r="B23" s="179"/>
      <c r="C23" s="184"/>
      <c r="D23" s="184"/>
      <c r="E23" s="181"/>
      <c r="F23" s="181"/>
      <c r="G23" s="185"/>
      <c r="H23" s="181"/>
      <c r="I23" s="182"/>
      <c r="J23" s="183"/>
      <c r="K23" s="182"/>
      <c r="L23" s="183"/>
      <c r="M23" s="183"/>
      <c r="N23" s="183"/>
      <c r="O23" s="182"/>
      <c r="P23" s="183"/>
      <c r="Q23" s="182"/>
    </row>
    <row r="24" spans="1:17" s="12" customFormat="1" ht="18" customHeight="1">
      <c r="A24" s="186"/>
      <c r="B24" s="179"/>
      <c r="C24" s="184"/>
      <c r="D24" s="184"/>
      <c r="E24" s="181"/>
      <c r="F24" s="181"/>
      <c r="G24" s="185"/>
      <c r="H24" s="181"/>
      <c r="I24" s="182"/>
      <c r="J24" s="183"/>
      <c r="K24" s="182"/>
      <c r="L24" s="183"/>
      <c r="M24" s="183"/>
      <c r="N24" s="183"/>
      <c r="O24" s="182"/>
      <c r="P24" s="183"/>
      <c r="Q24" s="182"/>
    </row>
    <row r="25" spans="1:17" s="12" customFormat="1" ht="18" customHeight="1">
      <c r="A25" s="186"/>
      <c r="B25" s="179"/>
      <c r="C25" s="184"/>
      <c r="D25" s="184"/>
      <c r="E25" s="181"/>
      <c r="F25" s="181"/>
      <c r="G25" s="185"/>
      <c r="H25" s="181"/>
      <c r="I25" s="182"/>
      <c r="J25" s="183"/>
      <c r="K25" s="182"/>
      <c r="L25" s="183"/>
      <c r="M25" s="183"/>
      <c r="N25" s="183"/>
      <c r="O25" s="182"/>
      <c r="P25" s="183"/>
      <c r="Q25" s="182"/>
    </row>
    <row r="26" spans="1:17" s="12" customFormat="1" ht="18" customHeight="1">
      <c r="A26" s="186"/>
      <c r="B26" s="187"/>
      <c r="C26" s="188"/>
      <c r="D26" s="188"/>
      <c r="E26" s="189"/>
      <c r="F26" s="189"/>
      <c r="G26" s="190"/>
      <c r="H26" s="189"/>
      <c r="I26" s="191"/>
      <c r="J26" s="192"/>
      <c r="K26" s="191"/>
      <c r="L26" s="192"/>
      <c r="M26" s="192"/>
      <c r="N26" s="192"/>
      <c r="O26" s="191"/>
      <c r="P26" s="192"/>
      <c r="Q26" s="191"/>
    </row>
    <row r="27" spans="1:17" s="12" customFormat="1" ht="18" customHeight="1">
      <c r="A27" s="186"/>
      <c r="B27" s="187"/>
      <c r="C27" s="188"/>
      <c r="D27" s="188"/>
      <c r="E27" s="189"/>
      <c r="F27" s="189"/>
      <c r="G27" s="190"/>
      <c r="H27" s="189"/>
      <c r="I27" s="191"/>
      <c r="J27" s="192"/>
      <c r="K27" s="191"/>
      <c r="L27" s="192"/>
      <c r="M27" s="192"/>
      <c r="N27" s="192"/>
      <c r="O27" s="191"/>
      <c r="P27" s="192"/>
      <c r="Q27" s="191"/>
    </row>
    <row r="28" spans="1:17" s="12" customFormat="1" ht="18" customHeight="1">
      <c r="A28" s="186"/>
      <c r="B28" s="187"/>
      <c r="C28" s="188"/>
      <c r="D28" s="188"/>
      <c r="E28" s="189"/>
      <c r="F28" s="189"/>
      <c r="G28" s="190"/>
      <c r="H28" s="189"/>
      <c r="I28" s="191"/>
      <c r="J28" s="192"/>
      <c r="K28" s="191"/>
      <c r="L28" s="192"/>
      <c r="M28" s="192"/>
      <c r="N28" s="192"/>
      <c r="O28" s="191"/>
      <c r="P28" s="192"/>
      <c r="Q28" s="191"/>
    </row>
    <row r="29" spans="1:17" s="12" customFormat="1" ht="18" customHeight="1">
      <c r="A29" s="186"/>
      <c r="B29" s="187"/>
      <c r="C29" s="188"/>
      <c r="D29" s="188"/>
      <c r="E29" s="189"/>
      <c r="F29" s="189"/>
      <c r="G29" s="190"/>
      <c r="H29" s="189"/>
      <c r="I29" s="191"/>
      <c r="J29" s="192"/>
      <c r="K29" s="191"/>
      <c r="L29" s="192"/>
      <c r="M29" s="192"/>
      <c r="N29" s="192"/>
      <c r="O29" s="191"/>
      <c r="P29" s="192"/>
      <c r="Q29" s="191"/>
    </row>
    <row r="30" spans="1:17" s="12" customFormat="1" ht="18" customHeight="1">
      <c r="A30" s="186"/>
      <c r="B30" s="187"/>
      <c r="C30" s="188"/>
      <c r="D30" s="188"/>
      <c r="E30" s="189"/>
      <c r="F30" s="189"/>
      <c r="G30" s="190"/>
      <c r="H30" s="189"/>
      <c r="I30" s="191"/>
      <c r="J30" s="192"/>
      <c r="K30" s="191"/>
      <c r="L30" s="192"/>
      <c r="M30" s="192"/>
      <c r="N30" s="192"/>
      <c r="O30" s="191"/>
      <c r="P30" s="192"/>
      <c r="Q30" s="191"/>
    </row>
    <row r="31" spans="1:17" s="12" customFormat="1" ht="18" customHeight="1">
      <c r="A31" s="186"/>
      <c r="B31" s="187"/>
      <c r="C31" s="188"/>
      <c r="D31" s="188"/>
      <c r="E31" s="189"/>
      <c r="F31" s="189"/>
      <c r="G31" s="190"/>
      <c r="H31" s="189"/>
      <c r="I31" s="191"/>
      <c r="J31" s="192"/>
      <c r="K31" s="191"/>
      <c r="L31" s="192"/>
      <c r="M31" s="192"/>
      <c r="N31" s="192"/>
      <c r="O31" s="191"/>
      <c r="P31" s="192"/>
      <c r="Q31" s="191"/>
    </row>
    <row r="32" spans="1:17" s="12" customFormat="1" ht="18" customHeight="1">
      <c r="A32" s="186"/>
      <c r="B32" s="187"/>
      <c r="C32" s="188"/>
      <c r="D32" s="188"/>
      <c r="E32" s="189"/>
      <c r="F32" s="189"/>
      <c r="G32" s="190"/>
      <c r="H32" s="189"/>
      <c r="I32" s="191"/>
      <c r="J32" s="192"/>
      <c r="K32" s="191"/>
      <c r="L32" s="192"/>
      <c r="M32" s="192"/>
      <c r="N32" s="192"/>
      <c r="O32" s="191"/>
      <c r="P32" s="192"/>
      <c r="Q32" s="191"/>
    </row>
    <row r="33" spans="1:17" s="12" customFormat="1" ht="18" customHeight="1">
      <c r="A33" s="186"/>
      <c r="B33" s="187"/>
      <c r="C33" s="188"/>
      <c r="D33" s="188"/>
      <c r="E33" s="189"/>
      <c r="F33" s="189"/>
      <c r="G33" s="190"/>
      <c r="H33" s="189"/>
      <c r="I33" s="191"/>
      <c r="J33" s="192"/>
      <c r="K33" s="191"/>
      <c r="L33" s="193"/>
      <c r="M33" s="192"/>
      <c r="N33" s="192"/>
      <c r="O33" s="191"/>
      <c r="P33" s="192"/>
      <c r="Q33" s="191"/>
    </row>
    <row r="34" spans="1:17" s="12" customFormat="1" ht="18" customHeight="1">
      <c r="A34" s="194"/>
      <c r="B34" s="195"/>
      <c r="C34" s="196"/>
      <c r="D34" s="196"/>
      <c r="E34" s="197"/>
      <c r="F34" s="197"/>
      <c r="G34" s="198"/>
      <c r="H34" s="197"/>
      <c r="I34" s="199"/>
      <c r="J34" s="200"/>
      <c r="K34" s="199"/>
      <c r="L34" s="200"/>
      <c r="M34" s="200"/>
      <c r="N34" s="200"/>
      <c r="O34" s="199"/>
      <c r="P34" s="200"/>
      <c r="Q34" s="199"/>
    </row>
    <row r="35" spans="1:17" s="128" customFormat="1" ht="18" customHeight="1">
      <c r="A35" s="201" t="s">
        <v>3</v>
      </c>
      <c r="B35" s="202"/>
      <c r="C35" s="203"/>
      <c r="D35" s="203"/>
      <c r="E35" s="204"/>
      <c r="F35" s="204"/>
      <c r="G35" s="205"/>
      <c r="H35" s="204"/>
      <c r="I35" s="206"/>
      <c r="J35" s="207"/>
      <c r="K35" s="206"/>
      <c r="L35" s="208"/>
      <c r="M35" s="207"/>
      <c r="N35" s="207"/>
      <c r="O35" s="206"/>
      <c r="P35" s="207"/>
      <c r="Q35" s="206"/>
    </row>
    <row r="36" spans="1:6" s="1" customFormat="1" ht="20.25" customHeight="1">
      <c r="A36" s="142"/>
      <c r="B36" s="30"/>
      <c r="C36" s="30"/>
      <c r="E36" s="30"/>
      <c r="F36" s="30"/>
    </row>
    <row r="37" spans="1:11" s="1" customFormat="1" ht="13.5">
      <c r="A37" s="116"/>
      <c r="B37" s="30"/>
      <c r="C37" s="30"/>
      <c r="E37" s="30"/>
      <c r="F37" s="30"/>
      <c r="J37" s="100"/>
      <c r="K37" s="100"/>
    </row>
    <row r="38" spans="1:11" s="1" customFormat="1" ht="13.5">
      <c r="A38" s="116"/>
      <c r="B38" s="30"/>
      <c r="C38" s="30"/>
      <c r="E38" s="30"/>
      <c r="F38" s="30"/>
      <c r="J38" s="100"/>
      <c r="K38" s="100"/>
    </row>
    <row r="39" spans="1:11" s="1" customFormat="1" ht="13.5">
      <c r="A39" s="116"/>
      <c r="B39" s="30"/>
      <c r="C39" s="30"/>
      <c r="E39" s="30"/>
      <c r="F39" s="30"/>
      <c r="J39" s="100"/>
      <c r="K39" s="100"/>
    </row>
    <row r="40" spans="1:11" s="1" customFormat="1" ht="13.5">
      <c r="A40" s="116"/>
      <c r="B40" s="30"/>
      <c r="C40" s="30"/>
      <c r="E40" s="30"/>
      <c r="F40" s="30"/>
      <c r="J40" s="100"/>
      <c r="K40" s="100"/>
    </row>
    <row r="41" spans="1:11" s="1" customFormat="1" ht="13.5">
      <c r="A41" s="116"/>
      <c r="B41" s="30"/>
      <c r="C41" s="30"/>
      <c r="E41" s="30"/>
      <c r="F41" s="30"/>
      <c r="J41" s="100"/>
      <c r="K41" s="100"/>
    </row>
    <row r="42" spans="1:11" s="1" customFormat="1" ht="13.5">
      <c r="A42" s="116"/>
      <c r="B42" s="30"/>
      <c r="C42" s="30"/>
      <c r="E42" s="30"/>
      <c r="F42" s="30"/>
      <c r="J42" s="100"/>
      <c r="K42" s="100"/>
    </row>
    <row r="43" spans="1:11" s="1" customFormat="1" ht="13.5">
      <c r="A43" s="116"/>
      <c r="B43" s="30"/>
      <c r="C43" s="30"/>
      <c r="E43" s="30"/>
      <c r="F43" s="30"/>
      <c r="J43" s="100"/>
      <c r="K43" s="100"/>
    </row>
    <row r="44" spans="1:11" s="1" customFormat="1" ht="13.5">
      <c r="A44" s="116"/>
      <c r="B44" s="30"/>
      <c r="C44" s="30"/>
      <c r="E44" s="30"/>
      <c r="F44" s="30"/>
      <c r="J44" s="100"/>
      <c r="K44" s="100"/>
    </row>
    <row r="45" spans="1:11" s="1" customFormat="1" ht="13.5">
      <c r="A45" s="116"/>
      <c r="B45" s="30"/>
      <c r="C45" s="30"/>
      <c r="E45" s="30"/>
      <c r="F45" s="30"/>
      <c r="J45" s="100"/>
      <c r="K45" s="100"/>
    </row>
    <row r="46" spans="1:11" s="1" customFormat="1" ht="13.5">
      <c r="A46" s="116"/>
      <c r="B46" s="30"/>
      <c r="C46" s="30"/>
      <c r="E46" s="30"/>
      <c r="F46" s="30"/>
      <c r="J46" s="100"/>
      <c r="K46" s="100"/>
    </row>
    <row r="47" spans="1:11" s="1" customFormat="1" ht="13.5">
      <c r="A47" s="116"/>
      <c r="B47" s="30"/>
      <c r="C47" s="30"/>
      <c r="E47" s="30"/>
      <c r="F47" s="30"/>
      <c r="J47" s="100"/>
      <c r="K47" s="100"/>
    </row>
    <row r="48" spans="1:11" s="1" customFormat="1" ht="13.5">
      <c r="A48" s="116"/>
      <c r="B48" s="30"/>
      <c r="C48" s="30"/>
      <c r="E48" s="30"/>
      <c r="F48" s="30"/>
      <c r="J48" s="100"/>
      <c r="K48" s="100"/>
    </row>
    <row r="49" spans="1:11" s="1" customFormat="1" ht="13.5">
      <c r="A49" s="116"/>
      <c r="B49" s="30"/>
      <c r="C49" s="30"/>
      <c r="E49" s="30"/>
      <c r="F49" s="30"/>
      <c r="J49" s="100"/>
      <c r="K49" s="100"/>
    </row>
    <row r="50" spans="1:11" s="1" customFormat="1" ht="13.5">
      <c r="A50" s="116"/>
      <c r="B50" s="30"/>
      <c r="C50" s="30"/>
      <c r="E50" s="30"/>
      <c r="F50" s="30"/>
      <c r="J50" s="100"/>
      <c r="K50" s="100"/>
    </row>
    <row r="51" spans="1:11" s="1" customFormat="1" ht="13.5">
      <c r="A51" s="116"/>
      <c r="B51" s="30"/>
      <c r="C51" s="30"/>
      <c r="E51" s="30"/>
      <c r="F51" s="30"/>
      <c r="J51" s="100"/>
      <c r="K51" s="100"/>
    </row>
    <row r="52" spans="1:11" s="1" customFormat="1" ht="13.5">
      <c r="A52" s="116"/>
      <c r="B52" s="30"/>
      <c r="C52" s="30"/>
      <c r="E52" s="30"/>
      <c r="F52" s="30"/>
      <c r="J52" s="100"/>
      <c r="K52" s="100"/>
    </row>
    <row r="53" spans="1:11" s="1" customFormat="1" ht="13.5">
      <c r="A53" s="116"/>
      <c r="B53" s="30"/>
      <c r="C53" s="30"/>
      <c r="E53" s="30"/>
      <c r="F53" s="30"/>
      <c r="J53" s="100"/>
      <c r="K53" s="100"/>
    </row>
    <row r="54" spans="1:11" s="1" customFormat="1" ht="13.5">
      <c r="A54" s="116"/>
      <c r="B54" s="30"/>
      <c r="C54" s="30"/>
      <c r="E54" s="30"/>
      <c r="F54" s="30"/>
      <c r="J54" s="100"/>
      <c r="K54" s="100"/>
    </row>
    <row r="55" spans="1:11" s="1" customFormat="1" ht="13.5">
      <c r="A55" s="116"/>
      <c r="B55" s="30"/>
      <c r="C55" s="30"/>
      <c r="E55" s="30"/>
      <c r="F55" s="30"/>
      <c r="J55" s="100"/>
      <c r="K55" s="100"/>
    </row>
    <row r="56" spans="1:11" s="1" customFormat="1" ht="13.5">
      <c r="A56" s="116"/>
      <c r="B56" s="30"/>
      <c r="C56" s="30"/>
      <c r="E56" s="30"/>
      <c r="F56" s="30"/>
      <c r="J56" s="100"/>
      <c r="K56" s="100"/>
    </row>
    <row r="57" spans="1:11" s="1" customFormat="1" ht="13.5">
      <c r="A57" s="116"/>
      <c r="B57" s="30"/>
      <c r="C57" s="30"/>
      <c r="E57" s="30"/>
      <c r="F57" s="30"/>
      <c r="J57" s="100"/>
      <c r="K57" s="100"/>
    </row>
    <row r="58" spans="1:11" s="1" customFormat="1" ht="13.5">
      <c r="A58" s="116"/>
      <c r="B58" s="30"/>
      <c r="C58" s="30"/>
      <c r="E58" s="30"/>
      <c r="F58" s="30"/>
      <c r="J58" s="100"/>
      <c r="K58" s="100"/>
    </row>
    <row r="59" spans="1:11" s="1" customFormat="1" ht="13.5">
      <c r="A59" s="116"/>
      <c r="B59" s="30"/>
      <c r="C59" s="30"/>
      <c r="E59" s="30"/>
      <c r="F59" s="30"/>
      <c r="J59" s="100"/>
      <c r="K59" s="100"/>
    </row>
    <row r="60" spans="1:11" s="1" customFormat="1" ht="13.5">
      <c r="A60" s="116"/>
      <c r="B60" s="30"/>
      <c r="C60" s="30"/>
      <c r="E60" s="30"/>
      <c r="F60" s="30"/>
      <c r="J60" s="100"/>
      <c r="K60" s="100"/>
    </row>
    <row r="61" spans="1:11" s="1" customFormat="1" ht="13.5">
      <c r="A61" s="116"/>
      <c r="B61" s="30"/>
      <c r="C61" s="30"/>
      <c r="E61" s="30"/>
      <c r="F61" s="30"/>
      <c r="J61" s="100"/>
      <c r="K61" s="100"/>
    </row>
    <row r="62" spans="1:11" s="1" customFormat="1" ht="13.5">
      <c r="A62" s="116"/>
      <c r="B62" s="30"/>
      <c r="C62" s="30"/>
      <c r="E62" s="30"/>
      <c r="F62" s="30"/>
      <c r="J62" s="100"/>
      <c r="K62" s="100"/>
    </row>
    <row r="63" spans="1:11" s="1" customFormat="1" ht="13.5">
      <c r="A63" s="116"/>
      <c r="B63" s="30"/>
      <c r="C63" s="30"/>
      <c r="E63" s="30"/>
      <c r="F63" s="30"/>
      <c r="J63" s="100"/>
      <c r="K63" s="100"/>
    </row>
    <row r="64" spans="1:11" s="1" customFormat="1" ht="13.5">
      <c r="A64" s="116"/>
      <c r="B64" s="30"/>
      <c r="C64" s="30"/>
      <c r="E64" s="30"/>
      <c r="F64" s="30"/>
      <c r="J64" s="100"/>
      <c r="K64" s="100"/>
    </row>
    <row r="65" spans="1:11" s="1" customFormat="1" ht="13.5">
      <c r="A65" s="116"/>
      <c r="B65" s="30"/>
      <c r="C65" s="30"/>
      <c r="E65" s="30"/>
      <c r="F65" s="30"/>
      <c r="J65" s="100"/>
      <c r="K65" s="100"/>
    </row>
  </sheetData>
  <sheetProtection/>
  <printOptions/>
  <pageMargins left="0.95" right="0.52" top="0.47" bottom="0.28" header="0.26" footer="0.1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S22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4.50390625" style="262" customWidth="1"/>
    <col min="2" max="2" width="22.625" style="262" customWidth="1"/>
    <col min="3" max="18" width="6.625" style="262" customWidth="1"/>
    <col min="19" max="16384" width="9.00390625" style="262" customWidth="1"/>
  </cols>
  <sheetData>
    <row r="1" spans="1:19" ht="27" customHeight="1">
      <c r="A1" s="261" t="s">
        <v>186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19" ht="21.75" customHeight="1">
      <c r="A2" s="263"/>
      <c r="B2" s="264" t="s">
        <v>126</v>
      </c>
      <c r="C2" s="391" t="s">
        <v>127</v>
      </c>
      <c r="D2" s="391"/>
      <c r="E2" s="391"/>
      <c r="F2" s="391" t="s">
        <v>187</v>
      </c>
      <c r="G2" s="391"/>
      <c r="H2" s="391"/>
      <c r="I2" s="391" t="s">
        <v>188</v>
      </c>
      <c r="J2" s="391"/>
      <c r="K2" s="391"/>
      <c r="L2" s="391" t="s">
        <v>189</v>
      </c>
      <c r="M2" s="391"/>
      <c r="N2" s="391"/>
      <c r="O2" s="391" t="s">
        <v>190</v>
      </c>
      <c r="P2" s="391"/>
      <c r="Q2" s="391"/>
      <c r="R2" s="389" t="s">
        <v>125</v>
      </c>
      <c r="S2" s="391" t="s">
        <v>128</v>
      </c>
    </row>
    <row r="3" spans="1:19" ht="21.75" customHeight="1">
      <c r="A3" s="265" t="s">
        <v>129</v>
      </c>
      <c r="B3" s="266"/>
      <c r="C3" s="267" t="s">
        <v>130</v>
      </c>
      <c r="D3" s="268" t="s">
        <v>131</v>
      </c>
      <c r="E3" s="269" t="s">
        <v>132</v>
      </c>
      <c r="F3" s="267" t="s">
        <v>130</v>
      </c>
      <c r="G3" s="268" t="s">
        <v>131</v>
      </c>
      <c r="H3" s="269" t="s">
        <v>132</v>
      </c>
      <c r="I3" s="267" t="s">
        <v>130</v>
      </c>
      <c r="J3" s="268" t="s">
        <v>131</v>
      </c>
      <c r="K3" s="269" t="s">
        <v>132</v>
      </c>
      <c r="L3" s="267" t="s">
        <v>130</v>
      </c>
      <c r="M3" s="268" t="s">
        <v>131</v>
      </c>
      <c r="N3" s="269" t="s">
        <v>132</v>
      </c>
      <c r="O3" s="267" t="s">
        <v>130</v>
      </c>
      <c r="P3" s="268" t="s">
        <v>131</v>
      </c>
      <c r="Q3" s="269" t="s">
        <v>132</v>
      </c>
      <c r="R3" s="390"/>
      <c r="S3" s="391"/>
    </row>
    <row r="4" spans="1:19" ht="21.75" customHeight="1">
      <c r="A4" s="393" t="s">
        <v>133</v>
      </c>
      <c r="B4" s="270" t="s">
        <v>191</v>
      </c>
      <c r="C4" s="271"/>
      <c r="D4" s="272"/>
      <c r="E4" s="273"/>
      <c r="F4" s="271"/>
      <c r="G4" s="272"/>
      <c r="H4" s="273"/>
      <c r="I4" s="271"/>
      <c r="J4" s="272"/>
      <c r="K4" s="273"/>
      <c r="L4" s="271"/>
      <c r="M4" s="272"/>
      <c r="N4" s="273"/>
      <c r="O4" s="271"/>
      <c r="P4" s="272"/>
      <c r="Q4" s="273"/>
      <c r="R4" s="274"/>
      <c r="S4" s="275">
        <f aca="true" t="shared" si="0" ref="S4:S9">SUM(C4:R4)</f>
        <v>0</v>
      </c>
    </row>
    <row r="5" spans="1:19" ht="21.75" customHeight="1">
      <c r="A5" s="393"/>
      <c r="B5" s="276" t="s">
        <v>192</v>
      </c>
      <c r="C5" s="277"/>
      <c r="D5" s="278"/>
      <c r="E5" s="279"/>
      <c r="F5" s="277"/>
      <c r="G5" s="278"/>
      <c r="H5" s="279"/>
      <c r="I5" s="277"/>
      <c r="J5" s="278"/>
      <c r="K5" s="279"/>
      <c r="L5" s="277"/>
      <c r="M5" s="278"/>
      <c r="N5" s="279"/>
      <c r="O5" s="277"/>
      <c r="P5" s="278"/>
      <c r="Q5" s="279"/>
      <c r="R5" s="280"/>
      <c r="S5" s="281">
        <f t="shared" si="0"/>
        <v>0</v>
      </c>
    </row>
    <row r="6" spans="1:19" ht="21.75" customHeight="1">
      <c r="A6" s="393"/>
      <c r="B6" s="276" t="s">
        <v>193</v>
      </c>
      <c r="C6" s="277"/>
      <c r="D6" s="278"/>
      <c r="E6" s="279"/>
      <c r="F6" s="277"/>
      <c r="G6" s="278"/>
      <c r="H6" s="279"/>
      <c r="I6" s="277"/>
      <c r="J6" s="278"/>
      <c r="K6" s="279"/>
      <c r="L6" s="277"/>
      <c r="M6" s="278"/>
      <c r="N6" s="279"/>
      <c r="O6" s="277"/>
      <c r="P6" s="278"/>
      <c r="Q6" s="279"/>
      <c r="R6" s="280"/>
      <c r="S6" s="281">
        <f t="shared" si="0"/>
        <v>0</v>
      </c>
    </row>
    <row r="7" spans="1:19" ht="21.75" customHeight="1">
      <c r="A7" s="393"/>
      <c r="B7" s="282" t="s">
        <v>194</v>
      </c>
      <c r="C7" s="283">
        <f aca="true" t="shared" si="1" ref="C7:R7">SUM(C4:C6)</f>
        <v>0</v>
      </c>
      <c r="D7" s="284">
        <f t="shared" si="1"/>
        <v>0</v>
      </c>
      <c r="E7" s="285">
        <f t="shared" si="1"/>
        <v>0</v>
      </c>
      <c r="F7" s="283">
        <f t="shared" si="1"/>
        <v>0</v>
      </c>
      <c r="G7" s="284">
        <f t="shared" si="1"/>
        <v>0</v>
      </c>
      <c r="H7" s="285">
        <f t="shared" si="1"/>
        <v>0</v>
      </c>
      <c r="I7" s="283">
        <f t="shared" si="1"/>
        <v>0</v>
      </c>
      <c r="J7" s="284">
        <f t="shared" si="1"/>
        <v>0</v>
      </c>
      <c r="K7" s="285">
        <f t="shared" si="1"/>
        <v>0</v>
      </c>
      <c r="L7" s="283">
        <f t="shared" si="1"/>
        <v>0</v>
      </c>
      <c r="M7" s="284">
        <f t="shared" si="1"/>
        <v>0</v>
      </c>
      <c r="N7" s="285">
        <f t="shared" si="1"/>
        <v>0</v>
      </c>
      <c r="O7" s="283">
        <f t="shared" si="1"/>
        <v>0</v>
      </c>
      <c r="P7" s="284">
        <f t="shared" si="1"/>
        <v>0</v>
      </c>
      <c r="Q7" s="285">
        <f t="shared" si="1"/>
        <v>0</v>
      </c>
      <c r="R7" s="286">
        <f t="shared" si="1"/>
        <v>0</v>
      </c>
      <c r="S7" s="286">
        <f t="shared" si="0"/>
        <v>0</v>
      </c>
    </row>
    <row r="8" spans="1:19" ht="21.75" customHeight="1">
      <c r="A8" s="393"/>
      <c r="B8" s="287" t="s">
        <v>195</v>
      </c>
      <c r="C8" s="288"/>
      <c r="D8" s="289"/>
      <c r="E8" s="290"/>
      <c r="F8" s="288"/>
      <c r="G8" s="289"/>
      <c r="H8" s="290"/>
      <c r="I8" s="288"/>
      <c r="J8" s="289"/>
      <c r="K8" s="290"/>
      <c r="L8" s="288"/>
      <c r="M8" s="289"/>
      <c r="N8" s="290"/>
      <c r="O8" s="288"/>
      <c r="P8" s="289"/>
      <c r="Q8" s="290"/>
      <c r="R8" s="291"/>
      <c r="S8" s="286">
        <f t="shared" si="0"/>
        <v>0</v>
      </c>
    </row>
    <row r="9" spans="1:19" ht="21.75" customHeight="1">
      <c r="A9" s="393" t="s">
        <v>134</v>
      </c>
      <c r="B9" s="292" t="s">
        <v>196</v>
      </c>
      <c r="C9" s="271"/>
      <c r="D9" s="272"/>
      <c r="E9" s="273"/>
      <c r="F9" s="271"/>
      <c r="G9" s="272"/>
      <c r="H9" s="273"/>
      <c r="I9" s="271"/>
      <c r="J9" s="272"/>
      <c r="K9" s="273"/>
      <c r="L9" s="271"/>
      <c r="M9" s="272"/>
      <c r="N9" s="273"/>
      <c r="O9" s="271"/>
      <c r="P9" s="272"/>
      <c r="Q9" s="273"/>
      <c r="R9" s="274"/>
      <c r="S9" s="275">
        <f t="shared" si="0"/>
        <v>0</v>
      </c>
    </row>
    <row r="10" spans="1:19" ht="21.75" customHeight="1">
      <c r="A10" s="393"/>
      <c r="B10" s="293" t="s">
        <v>197</v>
      </c>
      <c r="C10" s="294"/>
      <c r="D10" s="295"/>
      <c r="E10" s="296"/>
      <c r="F10" s="294"/>
      <c r="G10" s="295"/>
      <c r="H10" s="296"/>
      <c r="I10" s="294"/>
      <c r="J10" s="295"/>
      <c r="K10" s="296"/>
      <c r="L10" s="294"/>
      <c r="M10" s="295"/>
      <c r="N10" s="296"/>
      <c r="O10" s="294"/>
      <c r="P10" s="295"/>
      <c r="Q10" s="296"/>
      <c r="R10" s="297"/>
      <c r="S10" s="298"/>
    </row>
    <row r="11" spans="1:19" ht="21.75" customHeight="1">
      <c r="A11" s="393"/>
      <c r="B11" s="299" t="s">
        <v>198</v>
      </c>
      <c r="C11" s="300"/>
      <c r="D11" s="301"/>
      <c r="E11" s="302"/>
      <c r="F11" s="300"/>
      <c r="G11" s="301"/>
      <c r="H11" s="302"/>
      <c r="I11" s="300"/>
      <c r="J11" s="301"/>
      <c r="K11" s="302"/>
      <c r="L11" s="300"/>
      <c r="M11" s="301"/>
      <c r="N11" s="302"/>
      <c r="O11" s="300"/>
      <c r="P11" s="301"/>
      <c r="Q11" s="302"/>
      <c r="R11" s="303"/>
      <c r="S11" s="304"/>
    </row>
    <row r="12" spans="1:19" ht="21.75" customHeight="1">
      <c r="A12" s="393"/>
      <c r="B12" s="305" t="s">
        <v>199</v>
      </c>
      <c r="C12" s="306"/>
      <c r="D12" s="307"/>
      <c r="E12" s="308"/>
      <c r="F12" s="306"/>
      <c r="G12" s="307"/>
      <c r="H12" s="308"/>
      <c r="I12" s="306"/>
      <c r="J12" s="307"/>
      <c r="K12" s="308"/>
      <c r="L12" s="306"/>
      <c r="M12" s="307"/>
      <c r="N12" s="308"/>
      <c r="O12" s="306"/>
      <c r="P12" s="307"/>
      <c r="Q12" s="308"/>
      <c r="R12" s="309"/>
      <c r="S12" s="310"/>
    </row>
    <row r="13" spans="1:19" ht="21.75" customHeight="1">
      <c r="A13" s="394" t="s">
        <v>135</v>
      </c>
      <c r="B13" s="292" t="s">
        <v>200</v>
      </c>
      <c r="C13" s="311"/>
      <c r="D13" s="312"/>
      <c r="E13" s="313"/>
      <c r="F13" s="311"/>
      <c r="G13" s="312"/>
      <c r="H13" s="313"/>
      <c r="I13" s="311"/>
      <c r="J13" s="312"/>
      <c r="K13" s="313"/>
      <c r="L13" s="311"/>
      <c r="M13" s="312"/>
      <c r="N13" s="313"/>
      <c r="O13" s="311"/>
      <c r="P13" s="312"/>
      <c r="Q13" s="313"/>
      <c r="R13" s="314"/>
      <c r="S13" s="274"/>
    </row>
    <row r="14" spans="1:19" ht="21.75" customHeight="1">
      <c r="A14" s="395"/>
      <c r="B14" s="293" t="s">
        <v>201</v>
      </c>
      <c r="C14" s="315"/>
      <c r="D14" s="316"/>
      <c r="E14" s="317"/>
      <c r="F14" s="315"/>
      <c r="G14" s="316"/>
      <c r="H14" s="317"/>
      <c r="I14" s="315"/>
      <c r="J14" s="316"/>
      <c r="K14" s="317"/>
      <c r="L14" s="315"/>
      <c r="M14" s="316"/>
      <c r="N14" s="317"/>
      <c r="O14" s="315"/>
      <c r="P14" s="316"/>
      <c r="Q14" s="317"/>
      <c r="R14" s="298"/>
      <c r="S14" s="298"/>
    </row>
    <row r="15" spans="1:19" ht="21.75" customHeight="1">
      <c r="A15" s="395"/>
      <c r="B15" s="293" t="s">
        <v>202</v>
      </c>
      <c r="C15" s="315"/>
      <c r="D15" s="316"/>
      <c r="E15" s="317"/>
      <c r="F15" s="315"/>
      <c r="G15" s="316"/>
      <c r="H15" s="317"/>
      <c r="I15" s="315"/>
      <c r="J15" s="316"/>
      <c r="K15" s="317"/>
      <c r="L15" s="315"/>
      <c r="M15" s="316"/>
      <c r="N15" s="317"/>
      <c r="O15" s="315"/>
      <c r="P15" s="316"/>
      <c r="Q15" s="317"/>
      <c r="R15" s="298"/>
      <c r="S15" s="298"/>
    </row>
    <row r="16" spans="1:19" ht="21.75" customHeight="1">
      <c r="A16" s="395"/>
      <c r="B16" s="293" t="s">
        <v>197</v>
      </c>
      <c r="C16" s="294"/>
      <c r="D16" s="295"/>
      <c r="E16" s="296"/>
      <c r="F16" s="294"/>
      <c r="G16" s="295"/>
      <c r="H16" s="296"/>
      <c r="I16" s="294"/>
      <c r="J16" s="295"/>
      <c r="K16" s="296"/>
      <c r="L16" s="294"/>
      <c r="M16" s="295"/>
      <c r="N16" s="296"/>
      <c r="O16" s="294"/>
      <c r="P16" s="295"/>
      <c r="Q16" s="296"/>
      <c r="R16" s="297"/>
      <c r="S16" s="298"/>
    </row>
    <row r="17" spans="1:19" ht="21.75" customHeight="1">
      <c r="A17" s="395"/>
      <c r="B17" s="299" t="s">
        <v>198</v>
      </c>
      <c r="C17" s="300"/>
      <c r="D17" s="301"/>
      <c r="E17" s="302"/>
      <c r="F17" s="300"/>
      <c r="G17" s="301"/>
      <c r="H17" s="302"/>
      <c r="I17" s="300"/>
      <c r="J17" s="301"/>
      <c r="K17" s="302"/>
      <c r="L17" s="300"/>
      <c r="M17" s="301"/>
      <c r="N17" s="302"/>
      <c r="O17" s="300"/>
      <c r="P17" s="301"/>
      <c r="Q17" s="302"/>
      <c r="R17" s="303"/>
      <c r="S17" s="304"/>
    </row>
    <row r="18" spans="1:19" ht="21.75" customHeight="1">
      <c r="A18" s="396"/>
      <c r="B18" s="305" t="s">
        <v>199</v>
      </c>
      <c r="C18" s="306"/>
      <c r="D18" s="307"/>
      <c r="E18" s="308"/>
      <c r="F18" s="306"/>
      <c r="G18" s="307"/>
      <c r="H18" s="308"/>
      <c r="I18" s="306"/>
      <c r="J18" s="307"/>
      <c r="K18" s="308"/>
      <c r="L18" s="306"/>
      <c r="M18" s="307"/>
      <c r="N18" s="308"/>
      <c r="O18" s="306"/>
      <c r="P18" s="307"/>
      <c r="Q18" s="308"/>
      <c r="R18" s="309"/>
      <c r="S18" s="310"/>
    </row>
    <row r="19" spans="1:19" ht="21.75" customHeight="1">
      <c r="A19" s="392" t="s">
        <v>203</v>
      </c>
      <c r="B19" s="392"/>
      <c r="C19" s="318">
        <f aca="true" t="shared" si="2" ref="C19:S19">+C9+C15</f>
        <v>0</v>
      </c>
      <c r="D19" s="319">
        <f t="shared" si="2"/>
        <v>0</v>
      </c>
      <c r="E19" s="320">
        <f t="shared" si="2"/>
        <v>0</v>
      </c>
      <c r="F19" s="318">
        <f t="shared" si="2"/>
        <v>0</v>
      </c>
      <c r="G19" s="319">
        <f t="shared" si="2"/>
        <v>0</v>
      </c>
      <c r="H19" s="320">
        <f t="shared" si="2"/>
        <v>0</v>
      </c>
      <c r="I19" s="318">
        <f t="shared" si="2"/>
        <v>0</v>
      </c>
      <c r="J19" s="319">
        <f t="shared" si="2"/>
        <v>0</v>
      </c>
      <c r="K19" s="320">
        <f t="shared" si="2"/>
        <v>0</v>
      </c>
      <c r="L19" s="318">
        <f t="shared" si="2"/>
        <v>0</v>
      </c>
      <c r="M19" s="319">
        <f t="shared" si="2"/>
        <v>0</v>
      </c>
      <c r="N19" s="320">
        <f t="shared" si="2"/>
        <v>0</v>
      </c>
      <c r="O19" s="318">
        <f t="shared" si="2"/>
        <v>0</v>
      </c>
      <c r="P19" s="319">
        <f t="shared" si="2"/>
        <v>0</v>
      </c>
      <c r="Q19" s="320">
        <f t="shared" si="2"/>
        <v>0</v>
      </c>
      <c r="R19" s="321">
        <f t="shared" si="2"/>
        <v>0</v>
      </c>
      <c r="S19" s="321">
        <f t="shared" si="2"/>
        <v>0</v>
      </c>
    </row>
    <row r="20" spans="1:19" ht="21.75" customHeight="1">
      <c r="A20" s="393" t="s">
        <v>136</v>
      </c>
      <c r="B20" s="322" t="s">
        <v>204</v>
      </c>
      <c r="C20" s="323"/>
      <c r="D20" s="324"/>
      <c r="E20" s="325"/>
      <c r="F20" s="323"/>
      <c r="G20" s="324"/>
      <c r="H20" s="325"/>
      <c r="I20" s="323"/>
      <c r="J20" s="324"/>
      <c r="K20" s="325"/>
      <c r="L20" s="323"/>
      <c r="M20" s="324"/>
      <c r="N20" s="325"/>
      <c r="O20" s="323"/>
      <c r="P20" s="324"/>
      <c r="Q20" s="325"/>
      <c r="R20" s="326"/>
      <c r="S20" s="274"/>
    </row>
    <row r="21" spans="1:19" ht="21.75" customHeight="1">
      <c r="A21" s="393"/>
      <c r="B21" s="327" t="s">
        <v>205</v>
      </c>
      <c r="C21" s="328"/>
      <c r="D21" s="329"/>
      <c r="E21" s="330"/>
      <c r="F21" s="328"/>
      <c r="G21" s="329"/>
      <c r="H21" s="330"/>
      <c r="I21" s="328"/>
      <c r="J21" s="329"/>
      <c r="K21" s="330"/>
      <c r="L21" s="328"/>
      <c r="M21" s="329"/>
      <c r="N21" s="330"/>
      <c r="O21" s="328"/>
      <c r="P21" s="329"/>
      <c r="Q21" s="330"/>
      <c r="R21" s="331"/>
      <c r="S21" s="331"/>
    </row>
    <row r="22" spans="1:19" ht="21.75" customHeight="1">
      <c r="A22" s="392" t="s">
        <v>137</v>
      </c>
      <c r="B22" s="392"/>
      <c r="C22" s="332"/>
      <c r="D22" s="333"/>
      <c r="E22" s="334"/>
      <c r="F22" s="332"/>
      <c r="G22" s="333"/>
      <c r="H22" s="334"/>
      <c r="I22" s="332"/>
      <c r="J22" s="333"/>
      <c r="K22" s="334"/>
      <c r="L22" s="332"/>
      <c r="M22" s="333"/>
      <c r="N22" s="334"/>
      <c r="O22" s="332"/>
      <c r="P22" s="333"/>
      <c r="Q22" s="334"/>
      <c r="R22" s="335"/>
      <c r="S22" s="335"/>
    </row>
  </sheetData>
  <sheetProtection/>
  <mergeCells count="13">
    <mergeCell ref="A19:B19"/>
    <mergeCell ref="A20:A21"/>
    <mergeCell ref="A22:B22"/>
    <mergeCell ref="C2:E2"/>
    <mergeCell ref="A4:A8"/>
    <mergeCell ref="A9:A12"/>
    <mergeCell ref="A13:A18"/>
    <mergeCell ref="R2:R3"/>
    <mergeCell ref="S2:S3"/>
    <mergeCell ref="F2:H2"/>
    <mergeCell ref="I2:K2"/>
    <mergeCell ref="L2:N2"/>
    <mergeCell ref="O2:Q2"/>
  </mergeCells>
  <printOptions/>
  <pageMargins left="0.3937007874015748" right="0" top="1.07" bottom="0.49" header="0.5118110236220472" footer="0.36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0.625" style="146" customWidth="1"/>
    <col min="2" max="2" width="14.625" style="146" customWidth="1"/>
    <col min="3" max="11" width="8.125" style="146" customWidth="1"/>
    <col min="12" max="12" width="10.375" style="146" customWidth="1"/>
    <col min="13" max="16" width="8.125" style="146" customWidth="1"/>
    <col min="17" max="16384" width="9.00390625" style="146" customWidth="1"/>
  </cols>
  <sheetData>
    <row r="1" spans="1:16" ht="30" customHeight="1">
      <c r="A1" s="236" t="s">
        <v>208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30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ht="30" customHeight="1">
      <c r="A3" s="236" t="s">
        <v>138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ht="24" customHeight="1">
      <c r="A4" s="397" t="s">
        <v>139</v>
      </c>
      <c r="B4" s="400" t="s">
        <v>140</v>
      </c>
      <c r="C4" s="401"/>
      <c r="D4" s="238" t="s">
        <v>141</v>
      </c>
      <c r="E4" s="399" t="s">
        <v>142</v>
      </c>
      <c r="F4" s="399"/>
      <c r="G4" s="238" t="s">
        <v>143</v>
      </c>
      <c r="H4" s="238" t="s">
        <v>144</v>
      </c>
      <c r="I4" s="399" t="s">
        <v>145</v>
      </c>
      <c r="J4" s="399"/>
      <c r="K4" s="397" t="s">
        <v>146</v>
      </c>
      <c r="L4" s="400" t="s">
        <v>147</v>
      </c>
      <c r="M4" s="401"/>
      <c r="N4" s="397" t="s">
        <v>181</v>
      </c>
      <c r="O4" s="397" t="s">
        <v>148</v>
      </c>
      <c r="P4" s="238" t="s">
        <v>141</v>
      </c>
    </row>
    <row r="5" spans="1:16" ht="24" customHeight="1">
      <c r="A5" s="398"/>
      <c r="B5" s="239" t="s">
        <v>149</v>
      </c>
      <c r="C5" s="239" t="s">
        <v>115</v>
      </c>
      <c r="D5" s="239" t="s">
        <v>150</v>
      </c>
      <c r="E5" s="239" t="s">
        <v>151</v>
      </c>
      <c r="F5" s="239" t="s">
        <v>152</v>
      </c>
      <c r="G5" s="239" t="s">
        <v>150</v>
      </c>
      <c r="H5" s="239" t="s">
        <v>150</v>
      </c>
      <c r="I5" s="239" t="s">
        <v>151</v>
      </c>
      <c r="J5" s="239" t="s">
        <v>152</v>
      </c>
      <c r="K5" s="398"/>
      <c r="L5" s="239" t="s">
        <v>180</v>
      </c>
      <c r="M5" s="239" t="s">
        <v>153</v>
      </c>
      <c r="N5" s="398"/>
      <c r="O5" s="398"/>
      <c r="P5" s="239" t="s">
        <v>154</v>
      </c>
    </row>
    <row r="6" spans="1:16" ht="15.75" customHeight="1">
      <c r="A6" s="232"/>
      <c r="B6" s="260" t="s">
        <v>155</v>
      </c>
      <c r="C6" s="260" t="s">
        <v>156</v>
      </c>
      <c r="D6" s="260" t="s">
        <v>157</v>
      </c>
      <c r="E6" s="260" t="s">
        <v>158</v>
      </c>
      <c r="F6" s="260" t="s">
        <v>159</v>
      </c>
      <c r="G6" s="260" t="s">
        <v>157</v>
      </c>
      <c r="H6" s="260" t="s">
        <v>157</v>
      </c>
      <c r="I6" s="260" t="s">
        <v>158</v>
      </c>
      <c r="J6" s="260" t="s">
        <v>159</v>
      </c>
      <c r="K6" s="260" t="s">
        <v>160</v>
      </c>
      <c r="L6" s="260" t="s">
        <v>161</v>
      </c>
      <c r="M6" s="260" t="s">
        <v>162</v>
      </c>
      <c r="N6" s="260"/>
      <c r="O6" s="260" t="s">
        <v>163</v>
      </c>
      <c r="P6" s="260" t="s">
        <v>164</v>
      </c>
    </row>
    <row r="7" spans="1:16" ht="34.5" customHeight="1">
      <c r="A7" s="243"/>
      <c r="B7" s="244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</row>
    <row r="8" spans="1:16" ht="34.5" customHeight="1">
      <c r="A8" s="240"/>
      <c r="B8" s="245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</row>
    <row r="9" spans="1:16" ht="34.5" customHeight="1">
      <c r="A9" s="240"/>
      <c r="B9" s="245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</row>
    <row r="10" spans="1:16" ht="34.5" customHeight="1">
      <c r="A10" s="240"/>
      <c r="B10" s="245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</row>
    <row r="11" spans="1:16" ht="34.5" customHeight="1">
      <c r="A11" s="240"/>
      <c r="B11" s="245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</row>
    <row r="12" spans="1:16" ht="34.5" customHeight="1">
      <c r="A12" s="241"/>
      <c r="B12" s="246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</row>
    <row r="13" spans="1:16" ht="34.5" customHeight="1">
      <c r="A13" s="237" t="s">
        <v>4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</row>
    <row r="14" spans="1:16" ht="30" customHeight="1">
      <c r="A14" s="236" t="s">
        <v>165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</row>
    <row r="15" spans="1:16" ht="30" customHeight="1">
      <c r="A15" s="236" t="s">
        <v>166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</row>
    <row r="16" spans="1:16" ht="30" customHeight="1">
      <c r="A16" s="236" t="s">
        <v>167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</row>
  </sheetData>
  <sheetProtection/>
  <mergeCells count="8">
    <mergeCell ref="A4:A5"/>
    <mergeCell ref="K4:K5"/>
    <mergeCell ref="O4:O5"/>
    <mergeCell ref="N4:N5"/>
    <mergeCell ref="E4:F4"/>
    <mergeCell ref="B4:C4"/>
    <mergeCell ref="I4:J4"/>
    <mergeCell ref="L4:M4"/>
  </mergeCells>
  <printOptions/>
  <pageMargins left="0.66" right="0.19" top="0.7874015748031497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2" width="11.125" style="146" customWidth="1"/>
    <col min="13" max="16384" width="9.00390625" style="146" customWidth="1"/>
  </cols>
  <sheetData>
    <row r="1" spans="1:12" ht="15.75" customHeight="1">
      <c r="A1" s="402" t="s">
        <v>182</v>
      </c>
      <c r="B1" s="402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15.75" customHeight="1">
      <c r="A2" s="403" t="s">
        <v>209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</row>
    <row r="3" spans="1:12" ht="15.75" customHeight="1">
      <c r="A3" s="404" t="s">
        <v>97</v>
      </c>
      <c r="B3" s="404"/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1:12" ht="15.75" customHeight="1">
      <c r="A4" s="399" t="s">
        <v>98</v>
      </c>
      <c r="B4" s="399" t="s">
        <v>99</v>
      </c>
      <c r="C4" s="399" t="s">
        <v>100</v>
      </c>
      <c r="D4" s="399"/>
      <c r="E4" s="399"/>
      <c r="F4" s="399"/>
      <c r="G4" s="399"/>
      <c r="H4" s="399"/>
      <c r="I4" s="399" t="s">
        <v>101</v>
      </c>
      <c r="J4" s="399"/>
      <c r="K4" s="399"/>
      <c r="L4" s="399" t="s">
        <v>102</v>
      </c>
    </row>
    <row r="5" spans="1:12" ht="15.75" customHeight="1">
      <c r="A5" s="399"/>
      <c r="B5" s="399"/>
      <c r="C5" s="399" t="s">
        <v>103</v>
      </c>
      <c r="D5" s="399"/>
      <c r="E5" s="399"/>
      <c r="F5" s="237" t="s">
        <v>104</v>
      </c>
      <c r="G5" s="399" t="s">
        <v>105</v>
      </c>
      <c r="H5" s="399"/>
      <c r="I5" s="237" t="s">
        <v>106</v>
      </c>
      <c r="J5" s="399" t="s">
        <v>107</v>
      </c>
      <c r="K5" s="399"/>
      <c r="L5" s="399"/>
    </row>
    <row r="6" spans="1:12" ht="15.75" customHeight="1">
      <c r="A6" s="248">
        <v>1</v>
      </c>
      <c r="B6" s="248"/>
      <c r="C6" s="249"/>
      <c r="D6" s="250"/>
      <c r="E6" s="251"/>
      <c r="F6" s="248"/>
      <c r="G6" s="249"/>
      <c r="H6" s="251"/>
      <c r="I6" s="248"/>
      <c r="J6" s="249"/>
      <c r="K6" s="251"/>
      <c r="L6" s="248"/>
    </row>
    <row r="7" spans="1:12" ht="15.75" customHeight="1">
      <c r="A7" s="252">
        <v>2</v>
      </c>
      <c r="B7" s="252"/>
      <c r="C7" s="253"/>
      <c r="D7" s="254"/>
      <c r="E7" s="255"/>
      <c r="F7" s="252"/>
      <c r="G7" s="253"/>
      <c r="H7" s="255"/>
      <c r="I7" s="252"/>
      <c r="J7" s="253"/>
      <c r="K7" s="255"/>
      <c r="L7" s="252"/>
    </row>
    <row r="8" spans="1:12" ht="15.75" customHeight="1">
      <c r="A8" s="252">
        <v>3</v>
      </c>
      <c r="B8" s="252"/>
      <c r="C8" s="253"/>
      <c r="D8" s="254"/>
      <c r="E8" s="255"/>
      <c r="F8" s="252"/>
      <c r="G8" s="253"/>
      <c r="H8" s="255"/>
      <c r="I8" s="252"/>
      <c r="J8" s="253"/>
      <c r="K8" s="255"/>
      <c r="L8" s="252"/>
    </row>
    <row r="9" spans="1:12" ht="15.75" customHeight="1">
      <c r="A9" s="252">
        <v>4</v>
      </c>
      <c r="B9" s="252"/>
      <c r="C9" s="253"/>
      <c r="D9" s="254"/>
      <c r="E9" s="255"/>
      <c r="F9" s="252"/>
      <c r="G9" s="253"/>
      <c r="H9" s="255"/>
      <c r="I9" s="252"/>
      <c r="J9" s="253"/>
      <c r="K9" s="255"/>
      <c r="L9" s="252"/>
    </row>
    <row r="10" spans="1:12" ht="15.75" customHeight="1">
      <c r="A10" s="252">
        <v>5</v>
      </c>
      <c r="B10" s="252"/>
      <c r="C10" s="253"/>
      <c r="D10" s="254"/>
      <c r="E10" s="255"/>
      <c r="F10" s="252"/>
      <c r="G10" s="253"/>
      <c r="H10" s="255"/>
      <c r="I10" s="252"/>
      <c r="J10" s="253"/>
      <c r="K10" s="255"/>
      <c r="L10" s="252"/>
    </row>
    <row r="11" spans="1:12" ht="15.75" customHeight="1">
      <c r="A11" s="252">
        <v>6</v>
      </c>
      <c r="B11" s="252"/>
      <c r="C11" s="253"/>
      <c r="D11" s="254"/>
      <c r="E11" s="255"/>
      <c r="F11" s="252"/>
      <c r="G11" s="253"/>
      <c r="H11" s="255"/>
      <c r="I11" s="252"/>
      <c r="J11" s="253"/>
      <c r="K11" s="255"/>
      <c r="L11" s="252"/>
    </row>
    <row r="12" spans="1:12" ht="15.75" customHeight="1">
      <c r="A12" s="252">
        <v>7</v>
      </c>
      <c r="B12" s="252"/>
      <c r="C12" s="253"/>
      <c r="D12" s="254"/>
      <c r="E12" s="255"/>
      <c r="F12" s="252"/>
      <c r="G12" s="253"/>
      <c r="H12" s="255"/>
      <c r="I12" s="252"/>
      <c r="J12" s="253"/>
      <c r="K12" s="255"/>
      <c r="L12" s="252"/>
    </row>
    <row r="13" spans="1:12" ht="15.75" customHeight="1">
      <c r="A13" s="252">
        <v>8</v>
      </c>
      <c r="B13" s="252"/>
      <c r="C13" s="253"/>
      <c r="D13" s="254"/>
      <c r="E13" s="255"/>
      <c r="F13" s="252"/>
      <c r="G13" s="253"/>
      <c r="H13" s="255"/>
      <c r="I13" s="252"/>
      <c r="J13" s="253"/>
      <c r="K13" s="255"/>
      <c r="L13" s="252"/>
    </row>
    <row r="14" spans="1:12" ht="15.75" customHeight="1">
      <c r="A14" s="252">
        <v>9</v>
      </c>
      <c r="B14" s="252"/>
      <c r="C14" s="253"/>
      <c r="D14" s="254"/>
      <c r="E14" s="255"/>
      <c r="F14" s="252"/>
      <c r="G14" s="253"/>
      <c r="H14" s="255"/>
      <c r="I14" s="252"/>
      <c r="J14" s="253"/>
      <c r="K14" s="255"/>
      <c r="L14" s="252"/>
    </row>
    <row r="15" spans="1:12" ht="15.75" customHeight="1">
      <c r="A15" s="256">
        <v>10</v>
      </c>
      <c r="B15" s="256"/>
      <c r="C15" s="257"/>
      <c r="D15" s="258"/>
      <c r="E15" s="259"/>
      <c r="F15" s="256"/>
      <c r="G15" s="257"/>
      <c r="H15" s="259"/>
      <c r="I15" s="256"/>
      <c r="J15" s="257"/>
      <c r="K15" s="259"/>
      <c r="L15" s="256"/>
    </row>
    <row r="16" spans="1:12" ht="15.75" customHeight="1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</row>
    <row r="17" spans="1:12" ht="15.75" customHeight="1">
      <c r="A17" s="404" t="s">
        <v>108</v>
      </c>
      <c r="B17" s="404"/>
      <c r="C17" s="247"/>
      <c r="D17" s="247"/>
      <c r="E17" s="247"/>
      <c r="F17" s="247"/>
      <c r="G17" s="247"/>
      <c r="H17" s="247"/>
      <c r="I17" s="247"/>
      <c r="J17" s="247"/>
      <c r="K17" s="247"/>
      <c r="L17" s="247"/>
    </row>
    <row r="18" spans="1:12" ht="15.75" customHeight="1">
      <c r="A18" s="397" t="s">
        <v>109</v>
      </c>
      <c r="B18" s="238" t="s">
        <v>110</v>
      </c>
      <c r="C18" s="238" t="s">
        <v>111</v>
      </c>
      <c r="D18" s="238" t="s">
        <v>112</v>
      </c>
      <c r="E18" s="238" t="s">
        <v>113</v>
      </c>
      <c r="F18" s="397" t="s">
        <v>12</v>
      </c>
      <c r="G18" s="238" t="s">
        <v>114</v>
      </c>
      <c r="H18" s="238" t="s">
        <v>115</v>
      </c>
      <c r="I18" s="238" t="s">
        <v>116</v>
      </c>
      <c r="J18" s="238" t="s">
        <v>117</v>
      </c>
      <c r="K18" s="238" t="s">
        <v>118</v>
      </c>
      <c r="L18" s="238" t="s">
        <v>119</v>
      </c>
    </row>
    <row r="19" spans="1:12" ht="15.75" customHeight="1">
      <c r="A19" s="398"/>
      <c r="B19" s="239" t="s">
        <v>120</v>
      </c>
      <c r="C19" s="239" t="s">
        <v>121</v>
      </c>
      <c r="D19" s="239" t="s">
        <v>122</v>
      </c>
      <c r="E19" s="239" t="s">
        <v>121</v>
      </c>
      <c r="F19" s="398"/>
      <c r="G19" s="239" t="s">
        <v>123</v>
      </c>
      <c r="H19" s="239" t="s">
        <v>183</v>
      </c>
      <c r="I19" s="239" t="s">
        <v>122</v>
      </c>
      <c r="J19" s="239" t="s">
        <v>184</v>
      </c>
      <c r="K19" s="239" t="s">
        <v>185</v>
      </c>
      <c r="L19" s="239" t="s">
        <v>124</v>
      </c>
    </row>
    <row r="20" spans="1:12" ht="15.75" customHeight="1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</row>
    <row r="21" spans="1:12" ht="15.75" customHeight="1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15.75" customHeight="1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</row>
    <row r="23" spans="1:12" ht="15.75" customHeight="1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</row>
    <row r="24" spans="1:12" ht="15.75" customHeight="1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</row>
    <row r="25" spans="1:12" ht="15.75" customHeight="1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</row>
    <row r="26" spans="1:12" ht="15.75" customHeight="1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5.75" customHeight="1">
      <c r="A27" s="252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</row>
    <row r="28" spans="1:12" ht="15.75" customHeight="1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</row>
    <row r="29" spans="1:12" ht="15.75" customHeight="1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</row>
    <row r="30" spans="1:12" ht="15.75" customHeight="1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</row>
    <row r="31" spans="1:12" ht="15.75" customHeight="1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</row>
    <row r="32" spans="1:12" ht="15.75" customHeight="1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</row>
    <row r="33" spans="1:12" ht="15.7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</row>
    <row r="34" spans="1:12" ht="15.75" customHeight="1">
      <c r="A34" s="237" t="s">
        <v>3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</row>
  </sheetData>
  <sheetProtection/>
  <mergeCells count="14">
    <mergeCell ref="A18:A19"/>
    <mergeCell ref="F18:F19"/>
    <mergeCell ref="C5:E5"/>
    <mergeCell ref="G5:H5"/>
    <mergeCell ref="A1:B1"/>
    <mergeCell ref="A2:L2"/>
    <mergeCell ref="A3:B3"/>
    <mergeCell ref="A17:B17"/>
    <mergeCell ref="L4:L5"/>
    <mergeCell ref="B4:B5"/>
    <mergeCell ref="A4:A5"/>
    <mergeCell ref="J5:K5"/>
    <mergeCell ref="C4:H4"/>
    <mergeCell ref="I4:K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7">
      <selection activeCell="H11" sqref="H11"/>
    </sheetView>
  </sheetViews>
  <sheetFormatPr defaultColWidth="9.00390625" defaultRowHeight="13.5"/>
  <cols>
    <col min="1" max="1" width="6.125" style="148" customWidth="1"/>
    <col min="2" max="14" width="5.125" style="148" customWidth="1"/>
    <col min="15" max="15" width="6.125" style="148" customWidth="1"/>
    <col min="16" max="16384" width="9.00390625" style="148" customWidth="1"/>
  </cols>
  <sheetData>
    <row r="1" spans="1:15" ht="30" customHeight="1">
      <c r="A1" s="408" t="s">
        <v>210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</row>
    <row r="2" spans="1:15" ht="30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9"/>
      <c r="O2" s="149"/>
    </row>
    <row r="3" spans="1:15" ht="30" customHeight="1">
      <c r="A3" s="150" t="s">
        <v>169</v>
      </c>
      <c r="B3" s="151"/>
      <c r="C3" s="151"/>
      <c r="D3" s="151"/>
      <c r="E3" s="152"/>
      <c r="F3" s="152"/>
      <c r="G3" s="152"/>
      <c r="H3" s="152"/>
      <c r="I3" s="152"/>
      <c r="J3" s="152"/>
      <c r="K3" s="152"/>
      <c r="L3" s="151"/>
      <c r="M3" s="151"/>
      <c r="N3" s="149"/>
      <c r="O3" s="149"/>
    </row>
    <row r="4" spans="1:15" ht="30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49"/>
      <c r="O4" s="149"/>
    </row>
    <row r="5" spans="1:15" ht="30" customHeight="1">
      <c r="A5" s="153">
        <v>1</v>
      </c>
      <c r="B5" s="409" t="s">
        <v>170</v>
      </c>
      <c r="C5" s="409"/>
      <c r="D5" s="409"/>
      <c r="E5" s="410"/>
      <c r="F5" s="154" t="s">
        <v>211</v>
      </c>
      <c r="G5" s="154"/>
      <c r="H5" s="154"/>
      <c r="I5" s="154"/>
      <c r="J5" s="154"/>
      <c r="K5" s="154"/>
      <c r="L5" s="154"/>
      <c r="M5" s="154"/>
      <c r="N5" s="154"/>
      <c r="O5" s="155"/>
    </row>
    <row r="6" spans="1:15" ht="30" customHeight="1">
      <c r="A6" s="153">
        <v>2</v>
      </c>
      <c r="B6" s="409" t="s">
        <v>171</v>
      </c>
      <c r="C6" s="409"/>
      <c r="D6" s="409"/>
      <c r="E6" s="410"/>
      <c r="F6" s="154" t="s">
        <v>172</v>
      </c>
      <c r="G6" s="154"/>
      <c r="H6" s="154"/>
      <c r="I6" s="154"/>
      <c r="J6" s="154"/>
      <c r="K6" s="154"/>
      <c r="L6" s="154"/>
      <c r="M6" s="154"/>
      <c r="N6" s="154"/>
      <c r="O6" s="155"/>
    </row>
    <row r="7" spans="1:15" ht="30" customHeight="1">
      <c r="A7" s="153">
        <v>3</v>
      </c>
      <c r="B7" s="409" t="s">
        <v>113</v>
      </c>
      <c r="C7" s="409"/>
      <c r="D7" s="409"/>
      <c r="E7" s="410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1:15" ht="30" customHeight="1">
      <c r="A8" s="153">
        <v>4</v>
      </c>
      <c r="B8" s="409" t="s">
        <v>173</v>
      </c>
      <c r="C8" s="409"/>
      <c r="D8" s="409"/>
      <c r="E8" s="410"/>
      <c r="F8" s="154"/>
      <c r="G8" s="154"/>
      <c r="H8" s="154"/>
      <c r="I8" s="154"/>
      <c r="J8" s="154"/>
      <c r="K8" s="154"/>
      <c r="L8" s="154"/>
      <c r="M8" s="154"/>
      <c r="N8" s="154"/>
      <c r="O8" s="155"/>
    </row>
    <row r="9" spans="1:15" ht="30" customHeight="1">
      <c r="A9" s="405">
        <v>5</v>
      </c>
      <c r="B9" s="412" t="s">
        <v>168</v>
      </c>
      <c r="C9" s="412"/>
      <c r="D9" s="412"/>
      <c r="E9" s="413"/>
      <c r="F9" s="156"/>
      <c r="G9" s="156"/>
      <c r="H9" s="156"/>
      <c r="I9" s="156"/>
      <c r="J9" s="156"/>
      <c r="K9" s="156"/>
      <c r="L9" s="156"/>
      <c r="M9" s="156"/>
      <c r="N9" s="156"/>
      <c r="O9" s="157"/>
    </row>
    <row r="10" spans="1:15" ht="30" customHeight="1">
      <c r="A10" s="406"/>
      <c r="B10" s="411"/>
      <c r="C10" s="411"/>
      <c r="D10" s="411"/>
      <c r="E10" s="414"/>
      <c r="F10" s="150"/>
      <c r="G10" s="150"/>
      <c r="H10" s="150"/>
      <c r="I10" s="150"/>
      <c r="J10" s="150"/>
      <c r="K10" s="150"/>
      <c r="L10" s="150"/>
      <c r="M10" s="150"/>
      <c r="N10" s="150"/>
      <c r="O10" s="159"/>
    </row>
    <row r="11" spans="1:15" ht="30" customHeight="1">
      <c r="A11" s="407"/>
      <c r="B11" s="415"/>
      <c r="C11" s="415"/>
      <c r="D11" s="415"/>
      <c r="E11" s="416"/>
      <c r="F11" s="160"/>
      <c r="G11" s="160"/>
      <c r="H11" s="160"/>
      <c r="I11" s="160"/>
      <c r="J11" s="160"/>
      <c r="K11" s="160"/>
      <c r="L11" s="160"/>
      <c r="M11" s="160"/>
      <c r="N11" s="160"/>
      <c r="O11" s="161"/>
    </row>
    <row r="12" spans="1:15" ht="30" customHeight="1">
      <c r="A12" s="162">
        <v>6</v>
      </c>
      <c r="B12" s="411" t="s">
        <v>174</v>
      </c>
      <c r="C12" s="411"/>
      <c r="D12" s="411"/>
      <c r="E12" s="411"/>
      <c r="F12" s="150"/>
      <c r="G12" s="150"/>
      <c r="H12" s="150"/>
      <c r="I12" s="150"/>
      <c r="J12" s="150"/>
      <c r="K12" s="150"/>
      <c r="L12" s="150"/>
      <c r="M12" s="150"/>
      <c r="N12" s="150"/>
      <c r="O12" s="159"/>
    </row>
    <row r="13" spans="1:15" ht="31.5" customHeight="1">
      <c r="A13" s="162">
        <v>1</v>
      </c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9"/>
    </row>
    <row r="14" spans="1:15" ht="31.5" customHeight="1">
      <c r="A14" s="162">
        <v>2</v>
      </c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5"/>
      <c r="O14" s="159"/>
    </row>
    <row r="15" spans="1:15" ht="31.5" customHeight="1">
      <c r="A15" s="162">
        <v>3</v>
      </c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/>
      <c r="O15" s="159"/>
    </row>
    <row r="16" spans="1:15" ht="31.5" customHeight="1">
      <c r="A16" s="162">
        <v>4</v>
      </c>
      <c r="B16" s="15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5"/>
      <c r="O16" s="159"/>
    </row>
    <row r="17" spans="1:15" ht="31.5" customHeight="1">
      <c r="A17" s="162">
        <v>5</v>
      </c>
      <c r="B17" s="15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5"/>
      <c r="O17" s="159"/>
    </row>
    <row r="18" spans="1:15" ht="31.5" customHeight="1">
      <c r="A18" s="162">
        <v>6</v>
      </c>
      <c r="B18" s="15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5"/>
      <c r="O18" s="159"/>
    </row>
    <row r="19" spans="1:15" ht="31.5" customHeight="1">
      <c r="A19" s="162">
        <v>7</v>
      </c>
      <c r="B19" s="15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5"/>
      <c r="O19" s="159"/>
    </row>
    <row r="20" spans="1:15" ht="31.5" customHeight="1">
      <c r="A20" s="162">
        <v>8</v>
      </c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O20" s="159"/>
    </row>
    <row r="21" spans="1:15" ht="15.75" customHeight="1">
      <c r="A21" s="162"/>
      <c r="B21" s="163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7"/>
      <c r="O21" s="159"/>
    </row>
    <row r="22" spans="1:15" ht="15" customHeight="1">
      <c r="A22" s="162">
        <v>9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59"/>
    </row>
    <row r="23" spans="1:15" ht="15" customHeight="1">
      <c r="A23" s="158" t="s">
        <v>175</v>
      </c>
      <c r="B23" s="150">
        <v>1</v>
      </c>
      <c r="C23" s="150">
        <v>2</v>
      </c>
      <c r="D23" s="150">
        <v>3</v>
      </c>
      <c r="E23" s="150">
        <v>4</v>
      </c>
      <c r="F23" s="150">
        <v>5</v>
      </c>
      <c r="G23" s="150">
        <v>6</v>
      </c>
      <c r="H23" s="150">
        <v>7</v>
      </c>
      <c r="I23" s="150">
        <v>8</v>
      </c>
      <c r="J23" s="150">
        <v>9</v>
      </c>
      <c r="K23" s="150">
        <v>10</v>
      </c>
      <c r="L23" s="150">
        <v>11</v>
      </c>
      <c r="M23" s="150">
        <v>12</v>
      </c>
      <c r="N23" s="150">
        <v>13</v>
      </c>
      <c r="O23" s="159" t="s">
        <v>175</v>
      </c>
    </row>
    <row r="24" spans="1:15" ht="30" customHeight="1">
      <c r="A24" s="165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1"/>
    </row>
  </sheetData>
  <sheetProtection/>
  <mergeCells count="8">
    <mergeCell ref="A9:A11"/>
    <mergeCell ref="A1:O1"/>
    <mergeCell ref="B7:E7"/>
    <mergeCell ref="B8:E8"/>
    <mergeCell ref="B12:E12"/>
    <mergeCell ref="B9:E11"/>
    <mergeCell ref="B5:E5"/>
    <mergeCell ref="B6:E6"/>
  </mergeCells>
  <printOptions/>
  <pageMargins left="1.1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N2" sqref="N2"/>
    </sheetView>
  </sheetViews>
  <sheetFormatPr defaultColWidth="9.00390625" defaultRowHeight="13.5"/>
  <cols>
    <col min="1" max="1" width="13.125" style="1" customWidth="1"/>
    <col min="2" max="2" width="5.25390625" style="1" customWidth="1"/>
    <col min="3" max="5" width="15.625" style="1" customWidth="1"/>
    <col min="6" max="6" width="10.00390625" style="1" customWidth="1"/>
    <col min="7" max="7" width="2.375" style="1" customWidth="1"/>
    <col min="8" max="8" width="9.125" style="1" customWidth="1"/>
    <col min="9" max="9" width="2.50390625" style="1" customWidth="1"/>
    <col min="10" max="10" width="11.00390625" style="1" customWidth="1"/>
    <col min="11" max="11" width="3.25390625" style="1" customWidth="1"/>
    <col min="12" max="13" width="15.625" style="1" customWidth="1"/>
    <col min="14" max="29" width="9.00390625" style="1" customWidth="1"/>
  </cols>
  <sheetData>
    <row r="1" ht="18.75" customHeight="1">
      <c r="A1" s="1" t="s">
        <v>0</v>
      </c>
    </row>
    <row r="2" spans="1:13" ht="23.25" customHeight="1">
      <c r="A2" s="373" t="s">
        <v>212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3" ht="18.75" customHeight="1">
      <c r="A3" s="440" t="s">
        <v>93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2" ht="18.75" customHeight="1">
      <c r="A4" s="1" t="s">
        <v>5</v>
      </c>
      <c r="L4" s="1" t="s">
        <v>17</v>
      </c>
    </row>
    <row r="5" spans="1:13" ht="20.25" customHeight="1">
      <c r="A5" s="348" t="s">
        <v>8</v>
      </c>
      <c r="B5" s="349"/>
      <c r="C5" s="357" t="s">
        <v>34</v>
      </c>
      <c r="D5" s="141" t="s">
        <v>94</v>
      </c>
      <c r="E5" s="357" t="s">
        <v>33</v>
      </c>
      <c r="F5" s="356" t="s">
        <v>2</v>
      </c>
      <c r="G5" s="356"/>
      <c r="H5" s="356"/>
      <c r="I5" s="356"/>
      <c r="J5" s="356"/>
      <c r="K5" s="356"/>
      <c r="L5" s="356"/>
      <c r="M5" s="356" t="s">
        <v>18</v>
      </c>
    </row>
    <row r="6" spans="1:13" ht="15" customHeight="1">
      <c r="A6" s="350"/>
      <c r="B6" s="351"/>
      <c r="C6" s="356"/>
      <c r="D6" s="137" t="s">
        <v>92</v>
      </c>
      <c r="E6" s="356"/>
      <c r="F6" s="371" t="s">
        <v>31</v>
      </c>
      <c r="G6" s="372"/>
      <c r="H6" s="439"/>
      <c r="I6" s="371" t="s">
        <v>30</v>
      </c>
      <c r="J6" s="372"/>
      <c r="K6" s="439"/>
      <c r="L6" s="21" t="s">
        <v>32</v>
      </c>
      <c r="M6" s="356"/>
    </row>
    <row r="7" spans="1:13" ht="18" customHeight="1">
      <c r="A7" s="359" t="s">
        <v>35</v>
      </c>
      <c r="B7" s="360"/>
      <c r="C7" s="437">
        <v>11000</v>
      </c>
      <c r="D7" s="139">
        <v>10000</v>
      </c>
      <c r="E7" s="435">
        <v>-2000</v>
      </c>
      <c r="F7" s="429">
        <v>6750</v>
      </c>
      <c r="G7" s="430"/>
      <c r="H7" s="431"/>
      <c r="I7" s="429">
        <v>1250</v>
      </c>
      <c r="J7" s="430"/>
      <c r="K7" s="431"/>
      <c r="L7" s="435">
        <f>SUM(F7:K8)</f>
        <v>8000</v>
      </c>
      <c r="M7" s="417"/>
    </row>
    <row r="8" spans="1:13" ht="18" customHeight="1">
      <c r="A8" s="375"/>
      <c r="B8" s="376"/>
      <c r="C8" s="438"/>
      <c r="D8" s="140">
        <v>10000</v>
      </c>
      <c r="E8" s="436"/>
      <c r="F8" s="432"/>
      <c r="G8" s="433"/>
      <c r="H8" s="434"/>
      <c r="I8" s="432"/>
      <c r="J8" s="433"/>
      <c r="K8" s="434"/>
      <c r="L8" s="436"/>
      <c r="M8" s="418"/>
    </row>
    <row r="9" spans="1:13" ht="18" customHeight="1">
      <c r="A9" s="359" t="s">
        <v>36</v>
      </c>
      <c r="B9" s="360"/>
      <c r="C9" s="441"/>
      <c r="D9" s="139"/>
      <c r="E9" s="425"/>
      <c r="F9" s="419"/>
      <c r="G9" s="420"/>
      <c r="H9" s="421"/>
      <c r="I9" s="419"/>
      <c r="J9" s="420"/>
      <c r="K9" s="421"/>
      <c r="L9" s="425"/>
      <c r="M9" s="427"/>
    </row>
    <row r="10" spans="1:13" ht="18" customHeight="1">
      <c r="A10" s="361" t="s">
        <v>37</v>
      </c>
      <c r="B10" s="362"/>
      <c r="C10" s="442"/>
      <c r="D10" s="140"/>
      <c r="E10" s="426"/>
      <c r="F10" s="422"/>
      <c r="G10" s="423"/>
      <c r="H10" s="424"/>
      <c r="I10" s="422"/>
      <c r="J10" s="423"/>
      <c r="K10" s="424"/>
      <c r="L10" s="426"/>
      <c r="M10" s="428"/>
    </row>
    <row r="11" spans="1:13" ht="18" customHeight="1">
      <c r="A11" s="348" t="s">
        <v>4</v>
      </c>
      <c r="B11" s="349"/>
      <c r="C11" s="437">
        <f>SUM(C7:C10)</f>
        <v>11000</v>
      </c>
      <c r="D11" s="139">
        <f>+D7+D9</f>
        <v>10000</v>
      </c>
      <c r="E11" s="435">
        <f>SUM(E7:E10)</f>
        <v>-2000</v>
      </c>
      <c r="F11" s="429">
        <f>SUM(F7:H10)</f>
        <v>6750</v>
      </c>
      <c r="G11" s="430"/>
      <c r="H11" s="431"/>
      <c r="I11" s="429">
        <f>SUM(I7:K10)</f>
        <v>1250</v>
      </c>
      <c r="J11" s="430"/>
      <c r="K11" s="431"/>
      <c r="L11" s="435">
        <f>SUM(L7:L10)</f>
        <v>8000</v>
      </c>
      <c r="M11" s="427"/>
    </row>
    <row r="12" spans="1:13" ht="18" customHeight="1">
      <c r="A12" s="350"/>
      <c r="B12" s="351"/>
      <c r="C12" s="438"/>
      <c r="D12" s="140">
        <f>+D8+D10</f>
        <v>10000</v>
      </c>
      <c r="E12" s="436"/>
      <c r="F12" s="432"/>
      <c r="G12" s="433"/>
      <c r="H12" s="434"/>
      <c r="I12" s="432"/>
      <c r="J12" s="433"/>
      <c r="K12" s="434"/>
      <c r="L12" s="436"/>
      <c r="M12" s="428"/>
    </row>
    <row r="13" spans="1:14" ht="21.75" customHeight="1">
      <c r="A13" s="138" t="s">
        <v>91</v>
      </c>
      <c r="N13" s="134" t="s">
        <v>89</v>
      </c>
    </row>
    <row r="14" spans="1:17" ht="15.75" customHeight="1">
      <c r="A14" s="4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385" t="s">
        <v>56</v>
      </c>
      <c r="P14" s="387" t="s">
        <v>55</v>
      </c>
      <c r="Q14" s="381" t="s">
        <v>57</v>
      </c>
    </row>
    <row r="15" spans="1:17" ht="17.25" customHeight="1">
      <c r="A15" s="2" t="s">
        <v>8</v>
      </c>
      <c r="B15" s="2" t="s">
        <v>7</v>
      </c>
      <c r="C15" s="2" t="s">
        <v>12</v>
      </c>
      <c r="D15" s="2" t="s">
        <v>13</v>
      </c>
      <c r="E15" s="2" t="s">
        <v>22</v>
      </c>
      <c r="F15" s="346" t="s">
        <v>11</v>
      </c>
      <c r="G15" s="358"/>
      <c r="H15" s="358"/>
      <c r="I15" s="358"/>
      <c r="J15" s="358"/>
      <c r="K15" s="347"/>
      <c r="L15" s="2" t="s">
        <v>14</v>
      </c>
      <c r="M15" s="2" t="s">
        <v>15</v>
      </c>
      <c r="O15" s="386"/>
      <c r="P15" s="388"/>
      <c r="Q15" s="382"/>
    </row>
    <row r="16" spans="1:17" ht="16.5" customHeight="1">
      <c r="A16" s="356" t="s">
        <v>38</v>
      </c>
      <c r="B16" s="5">
        <v>1</v>
      </c>
      <c r="C16" s="24">
        <v>39142</v>
      </c>
      <c r="D16" s="25" t="s">
        <v>50</v>
      </c>
      <c r="E16" s="57">
        <v>545</v>
      </c>
      <c r="F16" s="55">
        <v>5.9</v>
      </c>
      <c r="G16" s="14" t="s">
        <v>42</v>
      </c>
      <c r="H16" s="51">
        <v>2.04</v>
      </c>
      <c r="I16" s="14" t="s">
        <v>43</v>
      </c>
      <c r="J16" s="53">
        <v>53</v>
      </c>
      <c r="K16" s="23" t="s">
        <v>29</v>
      </c>
      <c r="L16" s="22" t="s">
        <v>65</v>
      </c>
      <c r="M16" s="6" t="s">
        <v>16</v>
      </c>
      <c r="O16" s="66">
        <f aca="true" t="shared" si="0" ref="O16:O28">+E16*F16</f>
        <v>3215.5</v>
      </c>
      <c r="P16" s="67">
        <f aca="true" t="shared" si="1" ref="P16:P28">+E16*H16</f>
        <v>1111.8</v>
      </c>
      <c r="Q16" s="68">
        <f aca="true" t="shared" si="2" ref="Q16:Q28">+J16*E16</f>
        <v>28885</v>
      </c>
    </row>
    <row r="17" spans="1:17" ht="16.5" customHeight="1">
      <c r="A17" s="356"/>
      <c r="B17" s="7">
        <v>2</v>
      </c>
      <c r="C17" s="24">
        <v>39146</v>
      </c>
      <c r="D17" s="25" t="s">
        <v>50</v>
      </c>
      <c r="E17" s="57">
        <v>700</v>
      </c>
      <c r="F17" s="55">
        <v>5</v>
      </c>
      <c r="G17" s="14" t="s">
        <v>44</v>
      </c>
      <c r="H17" s="51">
        <v>1.2</v>
      </c>
      <c r="I17" s="14" t="s">
        <v>45</v>
      </c>
      <c r="J17" s="53">
        <v>32</v>
      </c>
      <c r="K17" s="18" t="s">
        <v>29</v>
      </c>
      <c r="L17" s="25" t="s">
        <v>50</v>
      </c>
      <c r="M17" s="8"/>
      <c r="O17" s="69">
        <f t="shared" si="0"/>
        <v>3500</v>
      </c>
      <c r="P17" s="70">
        <f t="shared" si="1"/>
        <v>840</v>
      </c>
      <c r="Q17" s="71">
        <f t="shared" si="2"/>
        <v>22400</v>
      </c>
    </row>
    <row r="18" spans="1:17" ht="16.5" customHeight="1">
      <c r="A18" s="356"/>
      <c r="B18" s="7">
        <v>3</v>
      </c>
      <c r="C18" s="24">
        <v>39151</v>
      </c>
      <c r="D18" s="25" t="s">
        <v>50</v>
      </c>
      <c r="E18" s="57">
        <v>1000</v>
      </c>
      <c r="F18" s="55">
        <v>6.1</v>
      </c>
      <c r="G18" s="14" t="s">
        <v>46</v>
      </c>
      <c r="H18" s="51">
        <v>2.2</v>
      </c>
      <c r="I18" s="14" t="s">
        <v>47</v>
      </c>
      <c r="J18" s="53">
        <v>52</v>
      </c>
      <c r="K18" s="18" t="s">
        <v>29</v>
      </c>
      <c r="L18" s="25" t="s">
        <v>50</v>
      </c>
      <c r="M18" s="8"/>
      <c r="O18" s="69">
        <f t="shared" si="0"/>
        <v>6100</v>
      </c>
      <c r="P18" s="70">
        <f t="shared" si="1"/>
        <v>2200</v>
      </c>
      <c r="Q18" s="71">
        <f t="shared" si="2"/>
        <v>52000</v>
      </c>
    </row>
    <row r="19" spans="1:17" ht="16.5" customHeight="1">
      <c r="A19" s="356"/>
      <c r="B19" s="7">
        <v>4</v>
      </c>
      <c r="C19" s="24">
        <v>39156</v>
      </c>
      <c r="D19" s="25" t="s">
        <v>50</v>
      </c>
      <c r="E19" s="57">
        <v>2005</v>
      </c>
      <c r="F19" s="55">
        <v>5.2</v>
      </c>
      <c r="G19" s="14" t="s">
        <v>44</v>
      </c>
      <c r="H19" s="51">
        <v>1.36</v>
      </c>
      <c r="I19" s="14" t="s">
        <v>45</v>
      </c>
      <c r="J19" s="53">
        <v>43</v>
      </c>
      <c r="K19" s="18" t="s">
        <v>29</v>
      </c>
      <c r="L19" s="25" t="s">
        <v>50</v>
      </c>
      <c r="M19" s="8"/>
      <c r="O19" s="69">
        <f t="shared" si="0"/>
        <v>10426</v>
      </c>
      <c r="P19" s="70">
        <f t="shared" si="1"/>
        <v>2726.8</v>
      </c>
      <c r="Q19" s="71">
        <f t="shared" si="2"/>
        <v>86215</v>
      </c>
    </row>
    <row r="20" spans="1:17" ht="16.5" customHeight="1">
      <c r="A20" s="356"/>
      <c r="B20" s="7">
        <v>5</v>
      </c>
      <c r="C20" s="24">
        <v>39173</v>
      </c>
      <c r="D20" s="25" t="s">
        <v>50</v>
      </c>
      <c r="E20" s="57">
        <v>1200</v>
      </c>
      <c r="F20" s="55">
        <v>5.4</v>
      </c>
      <c r="G20" s="14" t="s">
        <v>48</v>
      </c>
      <c r="H20" s="51">
        <v>1.6</v>
      </c>
      <c r="I20" s="14" t="s">
        <v>49</v>
      </c>
      <c r="J20" s="53">
        <v>44</v>
      </c>
      <c r="K20" s="18" t="s">
        <v>29</v>
      </c>
      <c r="L20" s="25" t="s">
        <v>50</v>
      </c>
      <c r="M20" s="8"/>
      <c r="O20" s="69">
        <f t="shared" si="0"/>
        <v>6480</v>
      </c>
      <c r="P20" s="70">
        <f t="shared" si="1"/>
        <v>1920</v>
      </c>
      <c r="Q20" s="71">
        <f t="shared" si="2"/>
        <v>52800</v>
      </c>
    </row>
    <row r="21" spans="1:17" ht="16.5" customHeight="1">
      <c r="A21" s="356"/>
      <c r="B21" s="7">
        <v>6</v>
      </c>
      <c r="C21" s="24">
        <v>39187</v>
      </c>
      <c r="D21" s="25" t="s">
        <v>69</v>
      </c>
      <c r="E21" s="57">
        <v>1800</v>
      </c>
      <c r="F21" s="55">
        <v>7</v>
      </c>
      <c r="G21" s="14" t="s">
        <v>68</v>
      </c>
      <c r="H21" s="51">
        <v>3.2</v>
      </c>
      <c r="I21" s="14" t="s">
        <v>67</v>
      </c>
      <c r="J21" s="53">
        <v>57</v>
      </c>
      <c r="K21" s="18" t="s">
        <v>29</v>
      </c>
      <c r="L21" s="25" t="s">
        <v>69</v>
      </c>
      <c r="M21" s="8"/>
      <c r="O21" s="69">
        <f t="shared" si="0"/>
        <v>12600</v>
      </c>
      <c r="P21" s="70">
        <f t="shared" si="1"/>
        <v>5760</v>
      </c>
      <c r="Q21" s="71">
        <f t="shared" si="2"/>
        <v>102600</v>
      </c>
    </row>
    <row r="22" spans="1:17" ht="16.5" customHeight="1">
      <c r="A22" s="356"/>
      <c r="B22" s="7">
        <v>7</v>
      </c>
      <c r="C22" s="24">
        <v>39198</v>
      </c>
      <c r="D22" s="25" t="s">
        <v>69</v>
      </c>
      <c r="E22" s="57">
        <v>1500</v>
      </c>
      <c r="F22" s="55">
        <v>7.7</v>
      </c>
      <c r="G22" s="14" t="s">
        <v>68</v>
      </c>
      <c r="H22" s="51">
        <v>4.4</v>
      </c>
      <c r="I22" s="14" t="s">
        <v>67</v>
      </c>
      <c r="J22" s="53">
        <v>55</v>
      </c>
      <c r="K22" s="18" t="s">
        <v>29</v>
      </c>
      <c r="L22" s="25" t="s">
        <v>69</v>
      </c>
      <c r="M22" s="8"/>
      <c r="O22" s="69">
        <f t="shared" si="0"/>
        <v>11550</v>
      </c>
      <c r="P22" s="70">
        <f t="shared" si="1"/>
        <v>6600.000000000001</v>
      </c>
      <c r="Q22" s="71">
        <f t="shared" si="2"/>
        <v>82500</v>
      </c>
    </row>
    <row r="23" spans="1:17" ht="16.5" customHeight="1">
      <c r="A23" s="356"/>
      <c r="B23" s="7">
        <v>8</v>
      </c>
      <c r="C23" s="24">
        <v>39199</v>
      </c>
      <c r="D23" s="25" t="s">
        <v>69</v>
      </c>
      <c r="E23" s="57">
        <v>1250</v>
      </c>
      <c r="F23" s="55">
        <v>7</v>
      </c>
      <c r="G23" s="14" t="s">
        <v>68</v>
      </c>
      <c r="H23" s="51">
        <v>3.2</v>
      </c>
      <c r="I23" s="14" t="s">
        <v>67</v>
      </c>
      <c r="J23" s="53">
        <v>48</v>
      </c>
      <c r="K23" s="18" t="s">
        <v>29</v>
      </c>
      <c r="L23" s="25" t="s">
        <v>66</v>
      </c>
      <c r="M23" s="8"/>
      <c r="O23" s="69">
        <f t="shared" si="0"/>
        <v>8750</v>
      </c>
      <c r="P23" s="70">
        <f t="shared" si="1"/>
        <v>4000</v>
      </c>
      <c r="Q23" s="71">
        <f t="shared" si="2"/>
        <v>60000</v>
      </c>
    </row>
    <row r="24" spans="1:17" ht="16.5" customHeight="1">
      <c r="A24" s="356"/>
      <c r="B24" s="7">
        <v>9</v>
      </c>
      <c r="C24" s="24"/>
      <c r="D24" s="25"/>
      <c r="E24" s="57"/>
      <c r="F24" s="55"/>
      <c r="G24" s="14"/>
      <c r="H24" s="51"/>
      <c r="I24" s="14"/>
      <c r="J24" s="53"/>
      <c r="K24" s="18" t="s">
        <v>29</v>
      </c>
      <c r="L24" s="25"/>
      <c r="M24" s="8"/>
      <c r="O24" s="69">
        <f t="shared" si="0"/>
        <v>0</v>
      </c>
      <c r="P24" s="70">
        <f t="shared" si="1"/>
        <v>0</v>
      </c>
      <c r="Q24" s="71">
        <f t="shared" si="2"/>
        <v>0</v>
      </c>
    </row>
    <row r="25" spans="1:17" ht="16.5" customHeight="1">
      <c r="A25" s="356"/>
      <c r="B25" s="7">
        <v>10</v>
      </c>
      <c r="C25" s="24"/>
      <c r="D25" s="25"/>
      <c r="E25" s="57"/>
      <c r="F25" s="55"/>
      <c r="G25" s="14"/>
      <c r="H25" s="51"/>
      <c r="I25" s="14"/>
      <c r="J25" s="53"/>
      <c r="K25" s="18" t="s">
        <v>29</v>
      </c>
      <c r="L25" s="25"/>
      <c r="M25" s="8"/>
      <c r="O25" s="69">
        <f t="shared" si="0"/>
        <v>0</v>
      </c>
      <c r="P25" s="70">
        <f t="shared" si="1"/>
        <v>0</v>
      </c>
      <c r="Q25" s="71">
        <f t="shared" si="2"/>
        <v>0</v>
      </c>
    </row>
    <row r="26" spans="1:17" ht="16.5" customHeight="1">
      <c r="A26" s="356"/>
      <c r="B26" s="7">
        <v>11</v>
      </c>
      <c r="C26" s="24"/>
      <c r="D26" s="25"/>
      <c r="E26" s="57"/>
      <c r="F26" s="55"/>
      <c r="G26" s="14"/>
      <c r="H26" s="51"/>
      <c r="I26" s="14"/>
      <c r="J26" s="53"/>
      <c r="K26" s="18" t="s">
        <v>29</v>
      </c>
      <c r="L26" s="25"/>
      <c r="M26" s="8"/>
      <c r="O26" s="69">
        <f t="shared" si="0"/>
        <v>0</v>
      </c>
      <c r="P26" s="70">
        <f t="shared" si="1"/>
        <v>0</v>
      </c>
      <c r="Q26" s="71">
        <f t="shared" si="2"/>
        <v>0</v>
      </c>
    </row>
    <row r="27" spans="1:17" ht="16.5" customHeight="1">
      <c r="A27" s="356"/>
      <c r="B27" s="7">
        <v>12</v>
      </c>
      <c r="C27" s="24"/>
      <c r="D27" s="25"/>
      <c r="E27" s="57"/>
      <c r="F27" s="55"/>
      <c r="G27" s="14"/>
      <c r="H27" s="51"/>
      <c r="I27" s="14"/>
      <c r="J27" s="53"/>
      <c r="K27" s="18" t="s">
        <v>29</v>
      </c>
      <c r="L27" s="25"/>
      <c r="M27" s="8"/>
      <c r="O27" s="69">
        <f t="shared" si="0"/>
        <v>0</v>
      </c>
      <c r="P27" s="70">
        <f t="shared" si="1"/>
        <v>0</v>
      </c>
      <c r="Q27" s="71">
        <f t="shared" si="2"/>
        <v>0</v>
      </c>
    </row>
    <row r="28" spans="1:17" ht="16.5" customHeight="1">
      <c r="A28" s="356"/>
      <c r="B28" s="9">
        <v>13</v>
      </c>
      <c r="C28" s="49"/>
      <c r="D28" s="50"/>
      <c r="E28" s="58"/>
      <c r="F28" s="56"/>
      <c r="G28" s="15"/>
      <c r="H28" s="52"/>
      <c r="I28" s="15"/>
      <c r="J28" s="54"/>
      <c r="K28" s="19" t="s">
        <v>29</v>
      </c>
      <c r="L28" s="50"/>
      <c r="M28" s="10"/>
      <c r="O28" s="72">
        <f t="shared" si="0"/>
        <v>0</v>
      </c>
      <c r="P28" s="73">
        <f t="shared" si="1"/>
        <v>0</v>
      </c>
      <c r="Q28" s="74">
        <f t="shared" si="2"/>
        <v>0</v>
      </c>
    </row>
    <row r="29" spans="1:17" ht="16.5" customHeight="1">
      <c r="A29" s="356"/>
      <c r="B29" s="2" t="s">
        <v>3</v>
      </c>
      <c r="C29" s="48"/>
      <c r="D29" s="48"/>
      <c r="E29" s="59">
        <f>SUM(E16:E28)</f>
        <v>10000</v>
      </c>
      <c r="F29" s="130">
        <f>+O29</f>
        <v>6.26215</v>
      </c>
      <c r="G29" s="131" t="s">
        <v>51</v>
      </c>
      <c r="H29" s="132">
        <f>+P29</f>
        <v>2.5158600000000004</v>
      </c>
      <c r="I29" s="131" t="s">
        <v>52</v>
      </c>
      <c r="J29" s="133">
        <f>+Q29</f>
        <v>48.74</v>
      </c>
      <c r="K29" s="19" t="s">
        <v>29</v>
      </c>
      <c r="L29" s="50"/>
      <c r="M29" s="48"/>
      <c r="O29" s="89">
        <f>SUM(O16:O28)/E29</f>
        <v>6.26215</v>
      </c>
      <c r="P29" s="135">
        <f>SUM(P16:P28)/E29</f>
        <v>2.5158600000000004</v>
      </c>
      <c r="Q29" s="136">
        <f>SUM(Q16:Q28)/E29</f>
        <v>48.74</v>
      </c>
    </row>
    <row r="30" spans="1:13" ht="16.5" customHeight="1">
      <c r="A30" s="357" t="s">
        <v>39</v>
      </c>
      <c r="B30" s="5">
        <v>1</v>
      </c>
      <c r="C30" s="32" t="s">
        <v>23</v>
      </c>
      <c r="D30" s="6"/>
      <c r="E30" s="39"/>
      <c r="F30" s="29"/>
      <c r="G30" s="13" t="s">
        <v>27</v>
      </c>
      <c r="H30" s="43"/>
      <c r="I30" s="13" t="s">
        <v>28</v>
      </c>
      <c r="J30" s="47"/>
      <c r="K30" s="17" t="s">
        <v>29</v>
      </c>
      <c r="L30" s="6"/>
      <c r="M30" s="6"/>
    </row>
    <row r="31" spans="1:13" ht="16.5" customHeight="1">
      <c r="A31" s="357"/>
      <c r="B31" s="7">
        <v>2</v>
      </c>
      <c r="C31" s="33" t="s">
        <v>23</v>
      </c>
      <c r="D31" s="8"/>
      <c r="E31" s="36"/>
      <c r="F31" s="26"/>
      <c r="G31" s="14" t="s">
        <v>27</v>
      </c>
      <c r="H31" s="40"/>
      <c r="I31" s="14" t="s">
        <v>28</v>
      </c>
      <c r="J31" s="44"/>
      <c r="K31" s="18" t="s">
        <v>29</v>
      </c>
      <c r="L31" s="8"/>
      <c r="M31" s="8"/>
    </row>
    <row r="32" spans="1:13" ht="16.5" customHeight="1">
      <c r="A32" s="357"/>
      <c r="B32" s="9">
        <v>3</v>
      </c>
      <c r="C32" s="34" t="s">
        <v>23</v>
      </c>
      <c r="D32" s="10"/>
      <c r="E32" s="37"/>
      <c r="F32" s="27"/>
      <c r="G32" s="15" t="s">
        <v>27</v>
      </c>
      <c r="H32" s="41"/>
      <c r="I32" s="15" t="s">
        <v>28</v>
      </c>
      <c r="J32" s="45"/>
      <c r="K32" s="19" t="s">
        <v>29</v>
      </c>
      <c r="L32" s="10"/>
      <c r="M32" s="10"/>
    </row>
    <row r="33" spans="1:13" ht="16.5" customHeight="1">
      <c r="A33" s="357"/>
      <c r="B33" s="2" t="s">
        <v>3</v>
      </c>
      <c r="C33" s="35"/>
      <c r="D33" s="3"/>
      <c r="E33" s="38"/>
      <c r="F33" s="28"/>
      <c r="G33" s="16" t="s">
        <v>27</v>
      </c>
      <c r="H33" s="42"/>
      <c r="I33" s="16" t="s">
        <v>28</v>
      </c>
      <c r="J33" s="46"/>
      <c r="K33" s="20" t="s">
        <v>29</v>
      </c>
      <c r="L33" s="3"/>
      <c r="M33" s="3"/>
    </row>
    <row r="34" ht="18" customHeight="1">
      <c r="A34" s="12" t="s">
        <v>90</v>
      </c>
    </row>
  </sheetData>
  <sheetProtection/>
  <mergeCells count="37">
    <mergeCell ref="O14:O15"/>
    <mergeCell ref="P14:P15"/>
    <mergeCell ref="Q14:Q15"/>
    <mergeCell ref="A16:A29"/>
    <mergeCell ref="A30:A33"/>
    <mergeCell ref="F15:K15"/>
    <mergeCell ref="A10:B10"/>
    <mergeCell ref="A11:B12"/>
    <mergeCell ref="E11:E12"/>
    <mergeCell ref="C9:C10"/>
    <mergeCell ref="C11:C12"/>
    <mergeCell ref="E9:E10"/>
    <mergeCell ref="E5:E6"/>
    <mergeCell ref="F5:L5"/>
    <mergeCell ref="F6:H6"/>
    <mergeCell ref="A2:M2"/>
    <mergeCell ref="A3:M3"/>
    <mergeCell ref="A5:B6"/>
    <mergeCell ref="M5:M6"/>
    <mergeCell ref="C5:C6"/>
    <mergeCell ref="I6:K6"/>
    <mergeCell ref="M11:M12"/>
    <mergeCell ref="L11:L12"/>
    <mergeCell ref="I11:K12"/>
    <mergeCell ref="F11:H12"/>
    <mergeCell ref="L7:L8"/>
    <mergeCell ref="A7:B8"/>
    <mergeCell ref="C7:C8"/>
    <mergeCell ref="E7:E8"/>
    <mergeCell ref="F7:H8"/>
    <mergeCell ref="A9:B9"/>
    <mergeCell ref="M7:M8"/>
    <mergeCell ref="F9:H10"/>
    <mergeCell ref="I9:K10"/>
    <mergeCell ref="L9:L10"/>
    <mergeCell ref="M9:M10"/>
    <mergeCell ref="I7:K8"/>
  </mergeCells>
  <printOptions/>
  <pageMargins left="0.69" right="0.22" top="0.56" bottom="0.22" header="0.22" footer="0.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3">
      <selection activeCell="B2" sqref="B2"/>
    </sheetView>
  </sheetViews>
  <sheetFormatPr defaultColWidth="9.00390625" defaultRowHeight="13.5"/>
  <cols>
    <col min="1" max="1" width="11.875" style="117" customWidth="1"/>
    <col min="2" max="2" width="11.875" style="31" customWidth="1"/>
    <col min="3" max="3" width="7.75390625" style="31" customWidth="1"/>
    <col min="4" max="4" width="7.875" style="0" customWidth="1"/>
    <col min="5" max="6" width="7.875" style="31" customWidth="1"/>
    <col min="7" max="9" width="7.875" style="0" customWidth="1"/>
    <col min="10" max="11" width="7.875" style="101" customWidth="1"/>
    <col min="12" max="17" width="7.875" style="0" customWidth="1"/>
  </cols>
  <sheetData>
    <row r="1" spans="1:17" ht="16.5" customHeight="1">
      <c r="A1" s="129" t="s">
        <v>24</v>
      </c>
      <c r="B1" s="82"/>
      <c r="C1" s="82"/>
      <c r="D1" s="82"/>
      <c r="E1" s="83"/>
      <c r="F1" s="83"/>
      <c r="G1" s="82"/>
      <c r="H1" s="82"/>
      <c r="I1" s="82"/>
      <c r="J1" s="96"/>
      <c r="K1" s="96"/>
      <c r="L1" s="82"/>
      <c r="M1" s="82"/>
      <c r="N1" s="82"/>
      <c r="O1" s="82"/>
      <c r="P1" s="82"/>
      <c r="Q1" s="82"/>
    </row>
    <row r="2" spans="1:17" s="11" customFormat="1" ht="18.75" customHeight="1">
      <c r="A2" s="84" t="s">
        <v>213</v>
      </c>
      <c r="B2" s="84"/>
      <c r="C2" s="84"/>
      <c r="D2" s="85"/>
      <c r="E2" s="85"/>
      <c r="F2" s="85"/>
      <c r="G2" s="86"/>
      <c r="H2" s="86"/>
      <c r="I2" s="86"/>
      <c r="J2" s="97"/>
      <c r="K2" s="143" t="s">
        <v>96</v>
      </c>
      <c r="L2" s="86"/>
      <c r="M2" s="86"/>
      <c r="N2" s="86"/>
      <c r="O2" s="86"/>
      <c r="P2" s="86"/>
      <c r="Q2" s="86"/>
    </row>
    <row r="3" spans="1:17" s="11" customFormat="1" ht="12.75" customHeight="1">
      <c r="A3" s="85"/>
      <c r="B3" s="85"/>
      <c r="C3" s="85"/>
      <c r="D3" s="85"/>
      <c r="E3" s="85"/>
      <c r="F3" s="85"/>
      <c r="G3" s="86"/>
      <c r="H3" s="86"/>
      <c r="I3" s="86"/>
      <c r="J3" s="97"/>
      <c r="K3" s="97"/>
      <c r="L3" s="86"/>
      <c r="M3" s="86"/>
      <c r="N3" s="86"/>
      <c r="O3" s="86"/>
      <c r="P3" s="86"/>
      <c r="Q3" s="86"/>
    </row>
    <row r="4" spans="1:17" s="1" customFormat="1" ht="21" customHeight="1">
      <c r="A4" s="112" t="s">
        <v>25</v>
      </c>
      <c r="B4" s="65" t="s">
        <v>40</v>
      </c>
      <c r="C4" s="65"/>
      <c r="D4" s="4"/>
      <c r="E4" s="88"/>
      <c r="F4" s="88"/>
      <c r="G4" s="82"/>
      <c r="H4" s="82"/>
      <c r="I4" s="82"/>
      <c r="J4" s="96"/>
      <c r="K4" s="96"/>
      <c r="L4" s="82"/>
      <c r="M4" s="82"/>
      <c r="N4" s="82"/>
      <c r="O4" s="82"/>
      <c r="P4" s="82"/>
      <c r="Q4" s="82"/>
    </row>
    <row r="5" spans="1:17" s="1" customFormat="1" ht="11.25" customHeight="1">
      <c r="A5" s="113"/>
      <c r="B5" s="83"/>
      <c r="C5" s="83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90" t="s">
        <v>63</v>
      </c>
    </row>
    <row r="6" spans="1:17" s="1" customFormat="1" ht="32.25" customHeight="1">
      <c r="A6" s="92" t="s">
        <v>26</v>
      </c>
      <c r="B6" s="91" t="s">
        <v>64</v>
      </c>
      <c r="C6" s="118">
        <v>39138</v>
      </c>
      <c r="D6" s="118">
        <v>39142</v>
      </c>
      <c r="E6" s="119">
        <v>39146</v>
      </c>
      <c r="F6" s="120">
        <v>39151</v>
      </c>
      <c r="G6" s="119">
        <v>39156</v>
      </c>
      <c r="H6" s="119">
        <v>39173</v>
      </c>
      <c r="I6" s="119">
        <v>39187</v>
      </c>
      <c r="J6" s="118">
        <v>39198</v>
      </c>
      <c r="K6" s="119">
        <v>39199</v>
      </c>
      <c r="L6" s="119">
        <v>39199</v>
      </c>
      <c r="M6" s="119"/>
      <c r="N6" s="119"/>
      <c r="O6" s="119"/>
      <c r="P6" s="118"/>
      <c r="Q6" s="119"/>
    </row>
    <row r="7" spans="1:17" s="12" customFormat="1" ht="18" customHeight="1">
      <c r="A7" s="75" t="s">
        <v>58</v>
      </c>
      <c r="B7" s="93">
        <f aca="true" t="shared" si="0" ref="B7:B33">SUM(C7:Q7)</f>
        <v>300</v>
      </c>
      <c r="C7" s="63"/>
      <c r="D7" s="63">
        <v>300</v>
      </c>
      <c r="E7" s="61"/>
      <c r="F7" s="60"/>
      <c r="G7" s="61"/>
      <c r="H7" s="60"/>
      <c r="I7" s="98"/>
      <c r="J7" s="98"/>
      <c r="K7" s="98"/>
      <c r="L7" s="78"/>
      <c r="M7" s="78"/>
      <c r="N7" s="78"/>
      <c r="O7" s="98"/>
      <c r="P7" s="98"/>
      <c r="Q7" s="98"/>
    </row>
    <row r="8" spans="1:17" s="12" customFormat="1" ht="18" customHeight="1">
      <c r="A8" s="76" t="s">
        <v>41</v>
      </c>
      <c r="B8" s="94">
        <f t="shared" si="0"/>
        <v>245</v>
      </c>
      <c r="C8" s="64"/>
      <c r="D8" s="64">
        <v>245</v>
      </c>
      <c r="E8" s="62"/>
      <c r="F8" s="62"/>
      <c r="G8" s="62"/>
      <c r="H8" s="62"/>
      <c r="I8" s="79"/>
      <c r="J8" s="79"/>
      <c r="K8" s="79"/>
      <c r="L8" s="80"/>
      <c r="M8" s="80"/>
      <c r="N8" s="80"/>
      <c r="O8" s="79"/>
      <c r="P8" s="79"/>
      <c r="Q8" s="79"/>
    </row>
    <row r="9" spans="1:17" s="12" customFormat="1" ht="18" customHeight="1">
      <c r="A9" s="76" t="s">
        <v>53</v>
      </c>
      <c r="B9" s="94">
        <f t="shared" si="0"/>
        <v>200</v>
      </c>
      <c r="C9" s="64"/>
      <c r="D9" s="64"/>
      <c r="E9" s="62">
        <v>200</v>
      </c>
      <c r="F9" s="62"/>
      <c r="G9" s="62"/>
      <c r="H9" s="62"/>
      <c r="I9" s="79"/>
      <c r="J9" s="79"/>
      <c r="K9" s="79"/>
      <c r="L9" s="80"/>
      <c r="M9" s="80"/>
      <c r="N9" s="80"/>
      <c r="O9" s="79"/>
      <c r="P9" s="79"/>
      <c r="Q9" s="79"/>
    </row>
    <row r="10" spans="1:17" s="12" customFormat="1" ht="18" customHeight="1">
      <c r="A10" s="76" t="s">
        <v>70</v>
      </c>
      <c r="B10" s="94">
        <f t="shared" si="0"/>
        <v>200</v>
      </c>
      <c r="C10" s="64"/>
      <c r="D10" s="64"/>
      <c r="E10" s="62">
        <v>200</v>
      </c>
      <c r="F10" s="62"/>
      <c r="G10" s="62"/>
      <c r="H10" s="62"/>
      <c r="I10" s="79"/>
      <c r="J10" s="79"/>
      <c r="K10" s="79"/>
      <c r="L10" s="80"/>
      <c r="M10" s="80"/>
      <c r="N10" s="80"/>
      <c r="O10" s="79"/>
      <c r="P10" s="79"/>
      <c r="Q10" s="79"/>
    </row>
    <row r="11" spans="1:17" s="12" customFormat="1" ht="18" customHeight="1">
      <c r="A11" s="76" t="s">
        <v>71</v>
      </c>
      <c r="B11" s="94">
        <f t="shared" si="0"/>
        <v>300</v>
      </c>
      <c r="C11" s="64"/>
      <c r="D11" s="64"/>
      <c r="E11" s="62">
        <v>300</v>
      </c>
      <c r="F11" s="62"/>
      <c r="G11" s="62"/>
      <c r="H11" s="62"/>
      <c r="I11" s="79"/>
      <c r="J11" s="79"/>
      <c r="K11" s="79"/>
      <c r="L11" s="80"/>
      <c r="M11" s="80"/>
      <c r="N11" s="80"/>
      <c r="O11" s="79"/>
      <c r="P11" s="79"/>
      <c r="Q11" s="79"/>
    </row>
    <row r="12" spans="1:17" s="12" customFormat="1" ht="18" customHeight="1">
      <c r="A12" s="76" t="s">
        <v>72</v>
      </c>
      <c r="B12" s="94">
        <f t="shared" si="0"/>
        <v>300</v>
      </c>
      <c r="C12" s="64"/>
      <c r="D12" s="64"/>
      <c r="E12" s="62"/>
      <c r="F12" s="62">
        <v>300</v>
      </c>
      <c r="G12" s="62"/>
      <c r="H12" s="62"/>
      <c r="I12" s="79"/>
      <c r="J12" s="79"/>
      <c r="K12" s="79"/>
      <c r="L12" s="80"/>
      <c r="M12" s="80"/>
      <c r="N12" s="80"/>
      <c r="O12" s="79"/>
      <c r="P12" s="79"/>
      <c r="Q12" s="79"/>
    </row>
    <row r="13" spans="1:17" s="12" customFormat="1" ht="18" customHeight="1">
      <c r="A13" s="76" t="s">
        <v>73</v>
      </c>
      <c r="B13" s="94">
        <f t="shared" si="0"/>
        <v>300</v>
      </c>
      <c r="C13" s="64"/>
      <c r="D13" s="64"/>
      <c r="E13" s="62"/>
      <c r="F13" s="62">
        <v>300</v>
      </c>
      <c r="G13" s="62"/>
      <c r="H13" s="62"/>
      <c r="I13" s="79"/>
      <c r="J13" s="79"/>
      <c r="K13" s="79"/>
      <c r="L13" s="80"/>
      <c r="M13" s="80"/>
      <c r="N13" s="80"/>
      <c r="O13" s="79"/>
      <c r="P13" s="79"/>
      <c r="Q13" s="79"/>
    </row>
    <row r="14" spans="1:17" s="12" customFormat="1" ht="18" customHeight="1">
      <c r="A14" s="76" t="s">
        <v>74</v>
      </c>
      <c r="B14" s="94">
        <f t="shared" si="0"/>
        <v>400</v>
      </c>
      <c r="C14" s="64"/>
      <c r="D14" s="64"/>
      <c r="E14" s="62"/>
      <c r="F14" s="62">
        <v>400</v>
      </c>
      <c r="G14" s="62"/>
      <c r="H14" s="62"/>
      <c r="I14" s="79"/>
      <c r="J14" s="79"/>
      <c r="K14" s="79"/>
      <c r="L14" s="80"/>
      <c r="M14" s="80"/>
      <c r="N14" s="80"/>
      <c r="O14" s="79"/>
      <c r="P14" s="79"/>
      <c r="Q14" s="79"/>
    </row>
    <row r="15" spans="1:17" s="12" customFormat="1" ht="18" customHeight="1">
      <c r="A15" s="76" t="s">
        <v>75</v>
      </c>
      <c r="B15" s="94">
        <f t="shared" si="0"/>
        <v>400</v>
      </c>
      <c r="C15" s="102"/>
      <c r="D15" s="102"/>
      <c r="E15" s="62"/>
      <c r="F15" s="62"/>
      <c r="G15" s="103">
        <v>400</v>
      </c>
      <c r="H15" s="62"/>
      <c r="I15" s="79"/>
      <c r="J15" s="79"/>
      <c r="K15" s="79"/>
      <c r="L15" s="80"/>
      <c r="M15" s="80"/>
      <c r="N15" s="80"/>
      <c r="O15" s="79"/>
      <c r="P15" s="79"/>
      <c r="Q15" s="79"/>
    </row>
    <row r="16" spans="1:17" s="12" customFormat="1" ht="18" customHeight="1">
      <c r="A16" s="76" t="s">
        <v>76</v>
      </c>
      <c r="B16" s="94">
        <f t="shared" si="0"/>
        <v>400</v>
      </c>
      <c r="C16" s="102"/>
      <c r="D16" s="102"/>
      <c r="E16" s="62"/>
      <c r="F16" s="62"/>
      <c r="G16" s="103">
        <v>400</v>
      </c>
      <c r="H16" s="62"/>
      <c r="I16" s="79"/>
      <c r="J16" s="79"/>
      <c r="K16" s="79"/>
      <c r="L16" s="80"/>
      <c r="M16" s="80"/>
      <c r="N16" s="80"/>
      <c r="O16" s="79"/>
      <c r="P16" s="79"/>
      <c r="Q16" s="79"/>
    </row>
    <row r="17" spans="1:17" s="12" customFormat="1" ht="18" customHeight="1">
      <c r="A17" s="114" t="s">
        <v>59</v>
      </c>
      <c r="B17" s="94">
        <f t="shared" si="0"/>
        <v>400</v>
      </c>
      <c r="C17" s="102"/>
      <c r="D17" s="102"/>
      <c r="E17" s="62"/>
      <c r="F17" s="62"/>
      <c r="G17" s="103">
        <v>400</v>
      </c>
      <c r="H17" s="62"/>
      <c r="I17" s="79"/>
      <c r="J17" s="79"/>
      <c r="K17" s="79"/>
      <c r="L17" s="80"/>
      <c r="M17" s="80"/>
      <c r="N17" s="80"/>
      <c r="O17" s="79"/>
      <c r="P17" s="79"/>
      <c r="Q17" s="79"/>
    </row>
    <row r="18" spans="1:17" s="12" customFormat="1" ht="18" customHeight="1">
      <c r="A18" s="114" t="s">
        <v>60</v>
      </c>
      <c r="B18" s="94">
        <f t="shared" si="0"/>
        <v>405</v>
      </c>
      <c r="C18" s="102"/>
      <c r="D18" s="102"/>
      <c r="E18" s="62"/>
      <c r="F18" s="62"/>
      <c r="G18" s="103">
        <v>405</v>
      </c>
      <c r="H18" s="62"/>
      <c r="I18" s="79"/>
      <c r="J18" s="79"/>
      <c r="K18" s="79"/>
      <c r="L18" s="80"/>
      <c r="M18" s="80"/>
      <c r="N18" s="80"/>
      <c r="O18" s="79"/>
      <c r="P18" s="79"/>
      <c r="Q18" s="79"/>
    </row>
    <row r="19" spans="1:17" s="12" customFormat="1" ht="18" customHeight="1">
      <c r="A19" s="114" t="s">
        <v>54</v>
      </c>
      <c r="B19" s="94">
        <f t="shared" si="0"/>
        <v>400</v>
      </c>
      <c r="C19" s="102"/>
      <c r="D19" s="102"/>
      <c r="E19" s="62"/>
      <c r="F19" s="62"/>
      <c r="G19" s="103">
        <v>400</v>
      </c>
      <c r="H19" s="62"/>
      <c r="I19" s="79"/>
      <c r="J19" s="79"/>
      <c r="K19" s="79"/>
      <c r="L19" s="80"/>
      <c r="M19" s="80"/>
      <c r="N19" s="80"/>
      <c r="O19" s="79"/>
      <c r="P19" s="79"/>
      <c r="Q19" s="79"/>
    </row>
    <row r="20" spans="1:17" s="12" customFormat="1" ht="18" customHeight="1">
      <c r="A20" s="114" t="s">
        <v>77</v>
      </c>
      <c r="B20" s="94">
        <f t="shared" si="0"/>
        <v>400</v>
      </c>
      <c r="C20" s="102"/>
      <c r="D20" s="102"/>
      <c r="E20" s="62"/>
      <c r="F20" s="62"/>
      <c r="G20" s="103"/>
      <c r="H20" s="62">
        <v>400</v>
      </c>
      <c r="I20" s="79"/>
      <c r="J20" s="79"/>
      <c r="K20" s="79"/>
      <c r="L20" s="80"/>
      <c r="M20" s="80"/>
      <c r="N20" s="80"/>
      <c r="O20" s="79"/>
      <c r="P20" s="79"/>
      <c r="Q20" s="79"/>
    </row>
    <row r="21" spans="1:17" s="12" customFormat="1" ht="18" customHeight="1">
      <c r="A21" s="114" t="s">
        <v>78</v>
      </c>
      <c r="B21" s="94">
        <f t="shared" si="0"/>
        <v>400</v>
      </c>
      <c r="C21" s="102"/>
      <c r="D21" s="102"/>
      <c r="E21" s="62"/>
      <c r="F21" s="62"/>
      <c r="G21" s="103"/>
      <c r="H21" s="62">
        <v>400</v>
      </c>
      <c r="I21" s="79"/>
      <c r="J21" s="79"/>
      <c r="K21" s="79"/>
      <c r="L21" s="80"/>
      <c r="M21" s="80"/>
      <c r="N21" s="80"/>
      <c r="O21" s="79"/>
      <c r="P21" s="79"/>
      <c r="Q21" s="79"/>
    </row>
    <row r="22" spans="1:17" s="12" customFormat="1" ht="18" customHeight="1">
      <c r="A22" s="114" t="s">
        <v>79</v>
      </c>
      <c r="B22" s="94">
        <f t="shared" si="0"/>
        <v>400</v>
      </c>
      <c r="C22" s="102"/>
      <c r="D22" s="102"/>
      <c r="E22" s="62"/>
      <c r="F22" s="62"/>
      <c r="G22" s="103"/>
      <c r="H22" s="62">
        <v>400</v>
      </c>
      <c r="I22" s="79"/>
      <c r="J22" s="80"/>
      <c r="K22" s="79"/>
      <c r="L22" s="80"/>
      <c r="M22" s="80"/>
      <c r="N22" s="80"/>
      <c r="O22" s="79"/>
      <c r="P22" s="80"/>
      <c r="Q22" s="79"/>
    </row>
    <row r="23" spans="1:17" s="12" customFormat="1" ht="18" customHeight="1">
      <c r="A23" s="114" t="s">
        <v>80</v>
      </c>
      <c r="B23" s="94">
        <f t="shared" si="0"/>
        <v>400</v>
      </c>
      <c r="C23" s="102"/>
      <c r="D23" s="102"/>
      <c r="E23" s="62"/>
      <c r="F23" s="62"/>
      <c r="G23" s="103"/>
      <c r="H23" s="62"/>
      <c r="I23" s="79">
        <v>400</v>
      </c>
      <c r="J23" s="80"/>
      <c r="K23" s="79"/>
      <c r="L23" s="80"/>
      <c r="M23" s="80"/>
      <c r="N23" s="80"/>
      <c r="O23" s="79"/>
      <c r="P23" s="80"/>
      <c r="Q23" s="79"/>
    </row>
    <row r="24" spans="1:17" s="12" customFormat="1" ht="18" customHeight="1">
      <c r="A24" s="114" t="s">
        <v>81</v>
      </c>
      <c r="B24" s="94">
        <f t="shared" si="0"/>
        <v>400</v>
      </c>
      <c r="C24" s="102"/>
      <c r="D24" s="102"/>
      <c r="E24" s="62"/>
      <c r="F24" s="62"/>
      <c r="G24" s="103"/>
      <c r="H24" s="62"/>
      <c r="I24" s="79">
        <v>400</v>
      </c>
      <c r="J24" s="80"/>
      <c r="K24" s="79"/>
      <c r="L24" s="80"/>
      <c r="M24" s="80"/>
      <c r="N24" s="80"/>
      <c r="O24" s="79"/>
      <c r="P24" s="80"/>
      <c r="Q24" s="79"/>
    </row>
    <row r="25" spans="1:17" s="12" customFormat="1" ht="18" customHeight="1">
      <c r="A25" s="114" t="s">
        <v>82</v>
      </c>
      <c r="B25" s="94">
        <f t="shared" si="0"/>
        <v>500</v>
      </c>
      <c r="C25" s="102"/>
      <c r="D25" s="102"/>
      <c r="E25" s="62"/>
      <c r="F25" s="62"/>
      <c r="G25" s="103"/>
      <c r="H25" s="62"/>
      <c r="I25" s="79">
        <v>500</v>
      </c>
      <c r="J25" s="80"/>
      <c r="K25" s="79"/>
      <c r="L25" s="80"/>
      <c r="M25" s="80"/>
      <c r="N25" s="80"/>
      <c r="O25" s="79"/>
      <c r="P25" s="80"/>
      <c r="Q25" s="79"/>
    </row>
    <row r="26" spans="1:17" s="12" customFormat="1" ht="18" customHeight="1">
      <c r="A26" s="114" t="s">
        <v>83</v>
      </c>
      <c r="B26" s="106">
        <f t="shared" si="0"/>
        <v>500</v>
      </c>
      <c r="C26" s="107"/>
      <c r="D26" s="107"/>
      <c r="E26" s="108"/>
      <c r="F26" s="108"/>
      <c r="G26" s="109"/>
      <c r="H26" s="108"/>
      <c r="I26" s="110">
        <v>500</v>
      </c>
      <c r="J26" s="111"/>
      <c r="K26" s="110"/>
      <c r="L26" s="111"/>
      <c r="M26" s="111"/>
      <c r="N26" s="111"/>
      <c r="O26" s="110"/>
      <c r="P26" s="111"/>
      <c r="Q26" s="110"/>
    </row>
    <row r="27" spans="1:17" s="12" customFormat="1" ht="18" customHeight="1">
      <c r="A27" s="114" t="s">
        <v>61</v>
      </c>
      <c r="B27" s="106">
        <f t="shared" si="0"/>
        <v>500</v>
      </c>
      <c r="C27" s="107"/>
      <c r="D27" s="107"/>
      <c r="E27" s="108"/>
      <c r="F27" s="108"/>
      <c r="G27" s="109"/>
      <c r="H27" s="108"/>
      <c r="I27" s="110"/>
      <c r="J27" s="111">
        <v>500</v>
      </c>
      <c r="K27" s="110"/>
      <c r="L27" s="111"/>
      <c r="M27" s="111"/>
      <c r="N27" s="111"/>
      <c r="O27" s="110"/>
      <c r="P27" s="111"/>
      <c r="Q27" s="110"/>
    </row>
    <row r="28" spans="1:17" s="12" customFormat="1" ht="18" customHeight="1">
      <c r="A28" s="114" t="s">
        <v>62</v>
      </c>
      <c r="B28" s="106">
        <f t="shared" si="0"/>
        <v>500</v>
      </c>
      <c r="C28" s="107"/>
      <c r="D28" s="107"/>
      <c r="E28" s="108"/>
      <c r="F28" s="108"/>
      <c r="G28" s="109"/>
      <c r="H28" s="108"/>
      <c r="I28" s="110"/>
      <c r="J28" s="111">
        <v>500</v>
      </c>
      <c r="K28" s="110"/>
      <c r="L28" s="111"/>
      <c r="M28" s="111"/>
      <c r="N28" s="111"/>
      <c r="O28" s="110"/>
      <c r="P28" s="111"/>
      <c r="Q28" s="110"/>
    </row>
    <row r="29" spans="1:17" s="12" customFormat="1" ht="18" customHeight="1">
      <c r="A29" s="114" t="s">
        <v>84</v>
      </c>
      <c r="B29" s="106">
        <f t="shared" si="0"/>
        <v>500</v>
      </c>
      <c r="C29" s="107"/>
      <c r="D29" s="107"/>
      <c r="E29" s="108"/>
      <c r="F29" s="108"/>
      <c r="G29" s="109"/>
      <c r="H29" s="108"/>
      <c r="I29" s="110"/>
      <c r="J29" s="111">
        <v>500</v>
      </c>
      <c r="K29" s="110"/>
      <c r="L29" s="111"/>
      <c r="M29" s="111"/>
      <c r="N29" s="111"/>
      <c r="O29" s="110"/>
      <c r="P29" s="111"/>
      <c r="Q29" s="110"/>
    </row>
    <row r="30" spans="1:17" s="12" customFormat="1" ht="18" customHeight="1">
      <c r="A30" s="114" t="s">
        <v>85</v>
      </c>
      <c r="B30" s="106">
        <f t="shared" si="0"/>
        <v>300</v>
      </c>
      <c r="C30" s="107"/>
      <c r="D30" s="107"/>
      <c r="E30" s="108"/>
      <c r="F30" s="108"/>
      <c r="G30" s="109"/>
      <c r="H30" s="108"/>
      <c r="I30" s="110"/>
      <c r="J30" s="111"/>
      <c r="K30" s="110">
        <v>300</v>
      </c>
      <c r="L30" s="111"/>
      <c r="M30" s="111"/>
      <c r="N30" s="111"/>
      <c r="O30" s="110"/>
      <c r="P30" s="111"/>
      <c r="Q30" s="110"/>
    </row>
    <row r="31" spans="1:17" s="12" customFormat="1" ht="18" customHeight="1">
      <c r="A31" s="114" t="s">
        <v>86</v>
      </c>
      <c r="B31" s="106">
        <f t="shared" si="0"/>
        <v>300</v>
      </c>
      <c r="C31" s="107"/>
      <c r="D31" s="107"/>
      <c r="E31" s="108"/>
      <c r="F31" s="108"/>
      <c r="G31" s="109"/>
      <c r="H31" s="108"/>
      <c r="I31" s="110"/>
      <c r="J31" s="111"/>
      <c r="K31" s="110">
        <v>300</v>
      </c>
      <c r="L31" s="111"/>
      <c r="M31" s="111"/>
      <c r="N31" s="111"/>
      <c r="O31" s="110"/>
      <c r="P31" s="111"/>
      <c r="Q31" s="110"/>
    </row>
    <row r="32" spans="1:17" s="12" customFormat="1" ht="18" customHeight="1">
      <c r="A32" s="114" t="s">
        <v>87</v>
      </c>
      <c r="B32" s="106">
        <f t="shared" si="0"/>
        <v>800</v>
      </c>
      <c r="C32" s="107">
        <v>500</v>
      </c>
      <c r="D32" s="107"/>
      <c r="E32" s="108"/>
      <c r="F32" s="108"/>
      <c r="G32" s="109"/>
      <c r="H32" s="108"/>
      <c r="I32" s="110"/>
      <c r="J32" s="111"/>
      <c r="K32" s="110">
        <v>300</v>
      </c>
      <c r="L32" s="111"/>
      <c r="M32" s="111"/>
      <c r="N32" s="111"/>
      <c r="O32" s="110"/>
      <c r="P32" s="111"/>
      <c r="Q32" s="110"/>
    </row>
    <row r="33" spans="1:17" s="12" customFormat="1" ht="18" customHeight="1">
      <c r="A33" s="114" t="s">
        <v>88</v>
      </c>
      <c r="B33" s="106">
        <f t="shared" si="0"/>
        <v>850</v>
      </c>
      <c r="C33" s="107"/>
      <c r="D33" s="107"/>
      <c r="E33" s="108"/>
      <c r="F33" s="108"/>
      <c r="G33" s="109"/>
      <c r="H33" s="108"/>
      <c r="I33" s="110"/>
      <c r="J33" s="111"/>
      <c r="K33" s="110">
        <v>350</v>
      </c>
      <c r="L33" s="144">
        <v>500</v>
      </c>
      <c r="M33" s="111"/>
      <c r="N33" s="111"/>
      <c r="O33" s="110"/>
      <c r="P33" s="111"/>
      <c r="Q33" s="110"/>
    </row>
    <row r="34" spans="1:17" s="12" customFormat="1" ht="18" customHeight="1">
      <c r="A34" s="115"/>
      <c r="B34" s="95"/>
      <c r="C34" s="104"/>
      <c r="D34" s="104"/>
      <c r="E34" s="77"/>
      <c r="F34" s="77"/>
      <c r="G34" s="105"/>
      <c r="H34" s="77"/>
      <c r="I34" s="99"/>
      <c r="J34" s="81"/>
      <c r="K34" s="99"/>
      <c r="L34" s="81"/>
      <c r="M34" s="81"/>
      <c r="N34" s="81"/>
      <c r="O34" s="99"/>
      <c r="P34" s="81"/>
      <c r="Q34" s="99"/>
    </row>
    <row r="35" spans="1:17" s="128" customFormat="1" ht="18" customHeight="1">
      <c r="A35" s="121" t="s">
        <v>3</v>
      </c>
      <c r="B35" s="122">
        <f aca="true" t="shared" si="1" ref="B35:L35">SUM(B7:B34)</f>
        <v>11000</v>
      </c>
      <c r="C35" s="123">
        <f t="shared" si="1"/>
        <v>500</v>
      </c>
      <c r="D35" s="123">
        <f t="shared" si="1"/>
        <v>545</v>
      </c>
      <c r="E35" s="124">
        <f t="shared" si="1"/>
        <v>700</v>
      </c>
      <c r="F35" s="124">
        <f t="shared" si="1"/>
        <v>1000</v>
      </c>
      <c r="G35" s="125">
        <f t="shared" si="1"/>
        <v>2005</v>
      </c>
      <c r="H35" s="124">
        <f t="shared" si="1"/>
        <v>1200</v>
      </c>
      <c r="I35" s="126">
        <f t="shared" si="1"/>
        <v>1800</v>
      </c>
      <c r="J35" s="127">
        <f t="shared" si="1"/>
        <v>1500</v>
      </c>
      <c r="K35" s="126">
        <f t="shared" si="1"/>
        <v>1250</v>
      </c>
      <c r="L35" s="145">
        <f t="shared" si="1"/>
        <v>500</v>
      </c>
      <c r="M35" s="127"/>
      <c r="N35" s="127"/>
      <c r="O35" s="126"/>
      <c r="P35" s="127"/>
      <c r="Q35" s="126"/>
    </row>
    <row r="36" spans="1:11" s="1" customFormat="1" ht="20.25" customHeight="1">
      <c r="A36" s="142" t="s">
        <v>95</v>
      </c>
      <c r="B36" s="30"/>
      <c r="C36" s="30"/>
      <c r="E36" s="30"/>
      <c r="F36" s="30"/>
      <c r="J36" s="100"/>
      <c r="K36" s="100"/>
    </row>
    <row r="37" spans="1:11" s="1" customFormat="1" ht="13.5">
      <c r="A37" s="116"/>
      <c r="B37" s="30"/>
      <c r="C37" s="30"/>
      <c r="E37" s="30"/>
      <c r="F37" s="30"/>
      <c r="J37" s="100"/>
      <c r="K37" s="100"/>
    </row>
    <row r="38" spans="1:11" s="1" customFormat="1" ht="13.5">
      <c r="A38" s="116"/>
      <c r="B38" s="30"/>
      <c r="C38" s="30"/>
      <c r="E38" s="30"/>
      <c r="F38" s="30"/>
      <c r="J38" s="100"/>
      <c r="K38" s="100"/>
    </row>
    <row r="39" spans="1:11" s="1" customFormat="1" ht="13.5">
      <c r="A39" s="116"/>
      <c r="B39" s="30"/>
      <c r="C39" s="30"/>
      <c r="E39" s="30"/>
      <c r="F39" s="30"/>
      <c r="J39" s="100"/>
      <c r="K39" s="100"/>
    </row>
    <row r="40" spans="1:11" s="1" customFormat="1" ht="13.5">
      <c r="A40" s="116"/>
      <c r="B40" s="30"/>
      <c r="C40" s="30"/>
      <c r="E40" s="30"/>
      <c r="F40" s="30"/>
      <c r="J40" s="100"/>
      <c r="K40" s="100"/>
    </row>
    <row r="41" spans="1:11" s="1" customFormat="1" ht="13.5">
      <c r="A41" s="116"/>
      <c r="B41" s="30"/>
      <c r="C41" s="30"/>
      <c r="E41" s="30"/>
      <c r="F41" s="30"/>
      <c r="J41" s="100"/>
      <c r="K41" s="100"/>
    </row>
    <row r="42" spans="1:11" s="1" customFormat="1" ht="13.5">
      <c r="A42" s="116"/>
      <c r="B42" s="30"/>
      <c r="C42" s="30"/>
      <c r="E42" s="30"/>
      <c r="F42" s="30"/>
      <c r="J42" s="100"/>
      <c r="K42" s="100"/>
    </row>
    <row r="43" spans="1:11" s="1" customFormat="1" ht="13.5">
      <c r="A43" s="116"/>
      <c r="B43" s="30"/>
      <c r="C43" s="30"/>
      <c r="E43" s="30"/>
      <c r="F43" s="30"/>
      <c r="J43" s="100"/>
      <c r="K43" s="100"/>
    </row>
    <row r="44" spans="1:11" s="1" customFormat="1" ht="13.5">
      <c r="A44" s="116"/>
      <c r="B44" s="30"/>
      <c r="C44" s="30"/>
      <c r="E44" s="30"/>
      <c r="F44" s="30"/>
      <c r="J44" s="100"/>
      <c r="K44" s="100"/>
    </row>
    <row r="45" spans="1:11" s="1" customFormat="1" ht="13.5">
      <c r="A45" s="116"/>
      <c r="B45" s="30"/>
      <c r="C45" s="30"/>
      <c r="E45" s="30"/>
      <c r="F45" s="30"/>
      <c r="J45" s="100"/>
      <c r="K45" s="100"/>
    </row>
    <row r="46" spans="1:11" s="1" customFormat="1" ht="13.5">
      <c r="A46" s="116"/>
      <c r="B46" s="30"/>
      <c r="C46" s="30"/>
      <c r="E46" s="30"/>
      <c r="F46" s="30"/>
      <c r="J46" s="100"/>
      <c r="K46" s="100"/>
    </row>
    <row r="47" spans="1:11" s="1" customFormat="1" ht="13.5">
      <c r="A47" s="116"/>
      <c r="B47" s="30"/>
      <c r="C47" s="30"/>
      <c r="E47" s="30"/>
      <c r="F47" s="30"/>
      <c r="J47" s="100"/>
      <c r="K47" s="100"/>
    </row>
    <row r="48" spans="1:11" s="1" customFormat="1" ht="13.5">
      <c r="A48" s="116"/>
      <c r="B48" s="30"/>
      <c r="C48" s="30"/>
      <c r="E48" s="30"/>
      <c r="F48" s="30"/>
      <c r="J48" s="100"/>
      <c r="K48" s="100"/>
    </row>
    <row r="49" spans="1:11" s="1" customFormat="1" ht="13.5">
      <c r="A49" s="116"/>
      <c r="B49" s="30"/>
      <c r="C49" s="30"/>
      <c r="E49" s="30"/>
      <c r="F49" s="30"/>
      <c r="J49" s="100"/>
      <c r="K49" s="100"/>
    </row>
    <row r="50" spans="1:11" s="1" customFormat="1" ht="13.5">
      <c r="A50" s="116"/>
      <c r="B50" s="30"/>
      <c r="C50" s="30"/>
      <c r="E50" s="30"/>
      <c r="F50" s="30"/>
      <c r="J50" s="100"/>
      <c r="K50" s="100"/>
    </row>
    <row r="51" spans="1:11" s="1" customFormat="1" ht="13.5">
      <c r="A51" s="116"/>
      <c r="B51" s="30"/>
      <c r="C51" s="30"/>
      <c r="E51" s="30"/>
      <c r="F51" s="30"/>
      <c r="J51" s="100"/>
      <c r="K51" s="100"/>
    </row>
    <row r="52" spans="1:11" s="1" customFormat="1" ht="13.5">
      <c r="A52" s="116"/>
      <c r="B52" s="30"/>
      <c r="C52" s="30"/>
      <c r="E52" s="30"/>
      <c r="F52" s="30"/>
      <c r="J52" s="100"/>
      <c r="K52" s="100"/>
    </row>
    <row r="53" spans="1:11" s="1" customFormat="1" ht="13.5">
      <c r="A53" s="116"/>
      <c r="B53" s="30"/>
      <c r="C53" s="30"/>
      <c r="E53" s="30"/>
      <c r="F53" s="30"/>
      <c r="J53" s="100"/>
      <c r="K53" s="100"/>
    </row>
    <row r="54" spans="1:11" s="1" customFormat="1" ht="13.5">
      <c r="A54" s="116"/>
      <c r="B54" s="30"/>
      <c r="C54" s="30"/>
      <c r="E54" s="30"/>
      <c r="F54" s="30"/>
      <c r="J54" s="100"/>
      <c r="K54" s="100"/>
    </row>
    <row r="55" spans="1:11" s="1" customFormat="1" ht="13.5">
      <c r="A55" s="116"/>
      <c r="B55" s="30"/>
      <c r="C55" s="30"/>
      <c r="E55" s="30"/>
      <c r="F55" s="30"/>
      <c r="J55" s="100"/>
      <c r="K55" s="100"/>
    </row>
    <row r="56" spans="1:11" s="1" customFormat="1" ht="13.5">
      <c r="A56" s="116"/>
      <c r="B56" s="30"/>
      <c r="C56" s="30"/>
      <c r="E56" s="30"/>
      <c r="F56" s="30"/>
      <c r="J56" s="100"/>
      <c r="K56" s="100"/>
    </row>
    <row r="57" spans="1:11" s="1" customFormat="1" ht="13.5">
      <c r="A57" s="116"/>
      <c r="B57" s="30"/>
      <c r="C57" s="30"/>
      <c r="E57" s="30"/>
      <c r="F57" s="30"/>
      <c r="J57" s="100"/>
      <c r="K57" s="100"/>
    </row>
    <row r="58" spans="1:11" s="1" customFormat="1" ht="13.5">
      <c r="A58" s="116"/>
      <c r="B58" s="30"/>
      <c r="C58" s="30"/>
      <c r="E58" s="30"/>
      <c r="F58" s="30"/>
      <c r="J58" s="100"/>
      <c r="K58" s="100"/>
    </row>
    <row r="59" spans="1:11" s="1" customFormat="1" ht="13.5">
      <c r="A59" s="116"/>
      <c r="B59" s="30"/>
      <c r="C59" s="30"/>
      <c r="E59" s="30"/>
      <c r="F59" s="30"/>
      <c r="J59" s="100"/>
      <c r="K59" s="100"/>
    </row>
    <row r="60" spans="1:11" s="1" customFormat="1" ht="13.5">
      <c r="A60" s="116"/>
      <c r="B60" s="30"/>
      <c r="C60" s="30"/>
      <c r="E60" s="30"/>
      <c r="F60" s="30"/>
      <c r="J60" s="100"/>
      <c r="K60" s="100"/>
    </row>
    <row r="61" spans="1:11" s="1" customFormat="1" ht="13.5">
      <c r="A61" s="116"/>
      <c r="B61" s="30"/>
      <c r="C61" s="30"/>
      <c r="E61" s="30"/>
      <c r="F61" s="30"/>
      <c r="J61" s="100"/>
      <c r="K61" s="100"/>
    </row>
    <row r="62" spans="1:11" s="1" customFormat="1" ht="13.5">
      <c r="A62" s="116"/>
      <c r="B62" s="30"/>
      <c r="C62" s="30"/>
      <c r="E62" s="30"/>
      <c r="F62" s="30"/>
      <c r="J62" s="100"/>
      <c r="K62" s="100"/>
    </row>
    <row r="63" spans="1:11" s="1" customFormat="1" ht="13.5">
      <c r="A63" s="116"/>
      <c r="B63" s="30"/>
      <c r="C63" s="30"/>
      <c r="E63" s="30"/>
      <c r="F63" s="30"/>
      <c r="J63" s="100"/>
      <c r="K63" s="100"/>
    </row>
    <row r="64" spans="1:11" s="1" customFormat="1" ht="13.5">
      <c r="A64" s="116"/>
      <c r="B64" s="30"/>
      <c r="C64" s="30"/>
      <c r="E64" s="30"/>
      <c r="F64" s="30"/>
      <c r="J64" s="100"/>
      <c r="K64" s="100"/>
    </row>
    <row r="65" spans="1:11" s="1" customFormat="1" ht="13.5">
      <c r="A65" s="116"/>
      <c r="B65" s="30"/>
      <c r="C65" s="30"/>
      <c r="E65" s="30"/>
      <c r="F65" s="30"/>
      <c r="J65" s="100"/>
      <c r="K65" s="100"/>
    </row>
  </sheetData>
  <sheetProtection/>
  <printOptions/>
  <pageMargins left="0.95" right="0.52" top="0.47" bottom="0.28" header="0.26" footer="0.1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岩手県さけます増殖協会</dc:creator>
  <cp:keywords/>
  <dc:description/>
  <cp:lastModifiedBy>sake03</cp:lastModifiedBy>
  <cp:lastPrinted>2009-05-20T06:26:25Z</cp:lastPrinted>
  <dcterms:created xsi:type="dcterms:W3CDTF">2007-04-10T09:13:17Z</dcterms:created>
  <dcterms:modified xsi:type="dcterms:W3CDTF">2019-09-19T01:18:59Z</dcterms:modified>
  <cp:category/>
  <cp:version/>
  <cp:contentType/>
  <cp:contentStatus/>
</cp:coreProperties>
</file>